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PRTR" sheetId="1" r:id="rId1"/>
    <sheet name="NOTIFICACIÓN ATMÓSFERA" sheetId="2" r:id="rId2"/>
  </sheets>
  <definedNames>
    <definedName name="_xlfn.IFERROR" hidden="1">#NAME?</definedName>
    <definedName name="_xlfn.IFNA" hidden="1">#NAME?</definedName>
    <definedName name="_xlnm.Print_Area" localSheetId="0">'PRTR'!$A$1:$J$57</definedName>
  </definedNames>
  <calcPr fullCalcOnLoad="1"/>
</workbook>
</file>

<file path=xl/sharedStrings.xml><?xml version="1.0" encoding="utf-8"?>
<sst xmlns="http://schemas.openxmlformats.org/spreadsheetml/2006/main" count="89" uniqueCount="71">
  <si>
    <t>INFORMACIÓN GENERAL DE PARTIDA:</t>
  </si>
  <si>
    <t>NOMBRE DEL CENTRO</t>
  </si>
  <si>
    <t>Año de datos declarados:</t>
  </si>
  <si>
    <t>Provincia de ubicación</t>
  </si>
  <si>
    <t>Albacete</t>
  </si>
  <si>
    <t>Ciudad Real</t>
  </si>
  <si>
    <t>Toledo</t>
  </si>
  <si>
    <t>Guadalajara</t>
  </si>
  <si>
    <t>Cuenca</t>
  </si>
  <si>
    <t>Tipo de explotación y número de animales</t>
  </si>
  <si>
    <t>(introduzca el número de animales en función del tipo de explotación existente)</t>
  </si>
  <si>
    <t>Su emisión total de CH4 (en kg/año) fue de…</t>
  </si>
  <si>
    <t>PROVINCIA</t>
  </si>
  <si>
    <t>CATEGORÍA</t>
  </si>
  <si>
    <t>SISTEMA DE ALOJAMIENTO</t>
  </si>
  <si>
    <t>Nº DE PLAZAS</t>
  </si>
  <si>
    <t>Pollos de carne</t>
  </si>
  <si>
    <t>Cría en el suelo con yacija, retirada en el vacío sanitario</t>
  </si>
  <si>
    <t>Gallinas</t>
  </si>
  <si>
    <t>Batería con cintas sin presecado</t>
  </si>
  <si>
    <t>Batería con cintas de presecado</t>
  </si>
  <si>
    <t>Batería con foso profundo</t>
  </si>
  <si>
    <t>Lechones de 6 a 20 kg</t>
  </si>
  <si>
    <t>Cerdos de 20 a 50 kg</t>
  </si>
  <si>
    <t>Cerdos de 50 a 100 kg</t>
  </si>
  <si>
    <t>Cerdos de 20 a 100 kg</t>
  </si>
  <si>
    <t>Madres con lechones de 0 a 6 kg</t>
  </si>
  <si>
    <t>Madres con lechones hasta 20 kg</t>
  </si>
  <si>
    <t>Cerdas de reposición</t>
  </si>
  <si>
    <t>Cerdas en ciclo cerrado</t>
  </si>
  <si>
    <t>Verracos</t>
  </si>
  <si>
    <t>GRANJA DE AVES DE CORRAL</t>
  </si>
  <si>
    <t>GRANJA DE PORCINO</t>
  </si>
  <si>
    <t>Almacenamiento</t>
  </si>
  <si>
    <t>Abonado</t>
  </si>
  <si>
    <t>Volatilización Establo</t>
  </si>
  <si>
    <t>Volatilización Almacenamiento Exterior</t>
  </si>
  <si>
    <t>Volatilización Abonado</t>
  </si>
  <si>
    <t>AMONIACO</t>
  </si>
  <si>
    <t>Almacenamiento interior y ext.</t>
  </si>
  <si>
    <t>OXIDO NITROSO</t>
  </si>
  <si>
    <t>Factor emisión porcino</t>
  </si>
  <si>
    <t>METANO</t>
  </si>
  <si>
    <t>Nº</t>
  </si>
  <si>
    <t>Factor emisión pollos</t>
  </si>
  <si>
    <t>Fermentación entérica</t>
  </si>
  <si>
    <t>Excrección</t>
  </si>
  <si>
    <t>total</t>
  </si>
  <si>
    <t>RESULTADO DE LA DECLARACIÓN DE EMISIONES</t>
  </si>
  <si>
    <t xml:space="preserve"> </t>
  </si>
  <si>
    <t>CÓDIGO NIMA</t>
  </si>
  <si>
    <t>Pollitas</t>
  </si>
  <si>
    <t>Batería  con cintas  sin presecado</t>
  </si>
  <si>
    <t>Batería  con cintas de presecado</t>
  </si>
  <si>
    <t xml:space="preserve"> 2 nov.2015.- Se amplian klas filas 19 y 20 ampliandolo con la declaracion de Pollitas, que antes constaban por no existir reglamentariamente los coeficientes de emisiones a la atmosfera</t>
  </si>
  <si>
    <t>Al no existir estos coeficientes, haberselo consultado al Ministerio y CCAA , y no haber dado ninguna solucion, tomamos la solucion nosotros de tomando las UG de gallinas 0,014y pollitas 0,001 , publicadas en el BOC y L nº 195 de 8/10/2008, que ademas coincide con la publicacion del INE.Censo Agrario 2009.Proyecto</t>
  </si>
  <si>
    <t>CODIGO DE LA EXPLOTACION EN EL RGTRO DE EXPLOTACIONES GANADERAS</t>
  </si>
  <si>
    <t>CONTAMINANTE</t>
  </si>
  <si>
    <t>Método de obtención</t>
  </si>
  <si>
    <t>Origen del método</t>
  </si>
  <si>
    <t>Método de cálculo</t>
  </si>
  <si>
    <t>Fuentes</t>
  </si>
  <si>
    <t>CALCULADO</t>
  </si>
  <si>
    <t>SSC</t>
  </si>
  <si>
    <t>Cuadros de cálculo de emisiones de gases del sector ganadero en relación con la Directiva IPPC (MAPA)</t>
  </si>
  <si>
    <t>A DECLARAR</t>
  </si>
  <si>
    <t>CH4</t>
  </si>
  <si>
    <t>NOMBRE DE LA PERSONA TITULAR/ EMPRESA</t>
  </si>
  <si>
    <t>OTRO</t>
  </si>
  <si>
    <t>Nota sobre Método de cálculo</t>
  </si>
  <si>
    <t>En INDA-PRTR, pestaña Aire, en relación al contaminante CH4,el Método de cálculo que se debe indicar es "Otro", se abrrirá una celda denominada "Especificar". Esa celda no se puede dejar en blanco,  ni inducar "-", pues PRTR-España no lo acepta. En consecuencia, se deberá indicar:"Cuadro de cálculo de emisiones de gases de sector ganadero en relación con la Directiva IPPC (MAPA)", que también deberá indicarse en "Fuentes".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</si>
</sst>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0.0000"/>
    <numFmt numFmtId="168" formatCode="&quot;DECLARADO: &quot;0000"/>
    <numFmt numFmtId="169" formatCode="#,##0.000\ &quot; kg/año&quot;"/>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61">
    <font>
      <sz val="10"/>
      <name val="Arial"/>
      <family val="0"/>
    </font>
    <font>
      <sz val="11"/>
      <color indexed="8"/>
      <name val="Calibri"/>
      <family val="2"/>
    </font>
    <font>
      <sz val="8"/>
      <name val="Arial"/>
      <family val="2"/>
    </font>
    <font>
      <b/>
      <sz val="10"/>
      <color indexed="18"/>
      <name val="Arial"/>
      <family val="2"/>
    </font>
    <font>
      <b/>
      <sz val="10"/>
      <color indexed="10"/>
      <name val="Arial"/>
      <family val="2"/>
    </font>
    <font>
      <sz val="10"/>
      <color indexed="18"/>
      <name val="Arial"/>
      <family val="2"/>
    </font>
    <font>
      <b/>
      <sz val="10"/>
      <color indexed="44"/>
      <name val="Arial"/>
      <family val="2"/>
    </font>
    <font>
      <sz val="10"/>
      <color indexed="44"/>
      <name val="Arial"/>
      <family val="2"/>
    </font>
    <font>
      <b/>
      <sz val="10"/>
      <color indexed="9"/>
      <name val="Arial"/>
      <family val="2"/>
    </font>
    <font>
      <b/>
      <sz val="8"/>
      <color indexed="9"/>
      <name val="Arial"/>
      <family val="2"/>
    </font>
    <font>
      <sz val="10"/>
      <color indexed="9"/>
      <name val="Arial"/>
      <family val="2"/>
    </font>
    <font>
      <sz val="10"/>
      <color indexed="8"/>
      <name val="Arial"/>
      <family val="2"/>
    </font>
    <font>
      <sz val="10"/>
      <color indexed="59"/>
      <name val="Arial"/>
      <family val="2"/>
    </font>
    <font>
      <sz val="9"/>
      <name val="Arial"/>
      <family val="2"/>
    </font>
    <font>
      <b/>
      <sz val="9"/>
      <color indexed="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2"/>
      <color indexed="9"/>
      <name val="Calibri"/>
      <family val="2"/>
    </font>
    <font>
      <b/>
      <sz val="12"/>
      <color indexed="18"/>
      <name val="Calibri"/>
      <family val="2"/>
    </font>
    <font>
      <sz val="11"/>
      <name val="Calibri"/>
      <family val="2"/>
    </font>
    <font>
      <sz val="9"/>
      <color indexed="18"/>
      <name val="Calibri"/>
      <family val="2"/>
    </font>
    <font>
      <sz val="12"/>
      <color indexed="1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2"/>
      <color theme="0"/>
      <name val="Calibri"/>
      <family val="2"/>
    </font>
    <font>
      <b/>
      <sz val="12"/>
      <color rgb="FF000080"/>
      <name val="Calibri"/>
      <family val="2"/>
    </font>
    <font>
      <sz val="9"/>
      <color rgb="FF000080"/>
      <name val="Calibri"/>
      <family val="2"/>
    </font>
    <font>
      <sz val="12"/>
      <color rgb="FF00008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indexed="18"/>
        <bgColor indexed="64"/>
      </patternFill>
    </fill>
    <fill>
      <patternFill patternType="solid">
        <fgColor indexed="44"/>
        <bgColor indexed="64"/>
      </patternFill>
    </fill>
    <fill>
      <patternFill patternType="solid">
        <fgColor indexed="41"/>
        <bgColor indexed="64"/>
      </patternFill>
    </fill>
    <fill>
      <patternFill patternType="solid">
        <fgColor rgb="FF000080"/>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top style="medium"/>
      <bottom style="medium"/>
    </border>
    <border>
      <left/>
      <right/>
      <top/>
      <bottom style="medium"/>
    </border>
    <border>
      <left/>
      <right/>
      <top style="medium"/>
      <bottom/>
    </border>
    <border>
      <left/>
      <right style="medium"/>
      <top style="medium"/>
      <bottom/>
    </border>
    <border>
      <left style="medium"/>
      <right style="medium"/>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medium"/>
      <right style="thin"/>
      <top style="thin"/>
      <bottom/>
    </border>
    <border>
      <left style="medium"/>
      <right style="thin"/>
      <top/>
      <bottom/>
    </border>
    <border>
      <left style="thin"/>
      <right style="medium"/>
      <top/>
      <bottom/>
    </border>
    <border>
      <left style="medium"/>
      <right style="medium"/>
      <top style="medium"/>
      <bottom/>
    </border>
    <border>
      <left style="medium"/>
      <right/>
      <top style="medium"/>
      <bottom style="medium"/>
    </border>
    <border>
      <left/>
      <right style="medium"/>
      <top style="medium"/>
      <bottom style="medium"/>
    </border>
    <border>
      <left style="thin"/>
      <right style="thin"/>
      <top style="thin"/>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top/>
      <bottom style="medium"/>
    </border>
    <border>
      <left/>
      <right style="thin"/>
      <top/>
      <bottom/>
    </border>
    <border>
      <left/>
      <right/>
      <top/>
      <bottom style="thin"/>
    </border>
    <border>
      <left style="thin"/>
      <right/>
      <top/>
      <bottom style="medium"/>
    </border>
    <border>
      <left style="medium"/>
      <right/>
      <top style="thin"/>
      <bottom style="medium"/>
    </border>
    <border>
      <left/>
      <right/>
      <top style="thin"/>
      <bottom style="medium"/>
    </border>
    <border>
      <left style="thin"/>
      <right/>
      <top style="thin"/>
      <bottom style="medium"/>
    </border>
    <border>
      <left style="thin"/>
      <right style="thin"/>
      <top style="thin"/>
      <bottom style="thin"/>
    </border>
    <border>
      <left style="medium"/>
      <right style="thin"/>
      <top/>
      <bottom style="thin"/>
    </border>
    <border>
      <left style="thin"/>
      <right style="medium"/>
      <top/>
      <bottom style="thin"/>
    </border>
    <border>
      <left style="thin"/>
      <right/>
      <top/>
      <bottom style="thin"/>
    </border>
    <border>
      <left/>
      <right style="thin"/>
      <top style="thin"/>
      <bottom style="medium"/>
    </border>
    <border>
      <left style="medium"/>
      <right/>
      <top/>
      <bottom style="thin"/>
    </border>
    <border>
      <left/>
      <right style="medium"/>
      <top/>
      <bottom style="medium"/>
    </border>
    <border>
      <left/>
      <right style="medium"/>
      <top/>
      <bottom/>
    </border>
    <border>
      <left style="medium"/>
      <right/>
      <top style="thin"/>
      <bottom style="thin"/>
    </border>
    <border>
      <left/>
      <right/>
      <top style="thin"/>
      <bottom style="thin"/>
    </border>
    <border>
      <left style="thin"/>
      <right/>
      <top style="thin"/>
      <bottom style="thin"/>
    </border>
    <border>
      <left/>
      <right style="thin"/>
      <top style="thin"/>
      <bottom style="thin"/>
    </border>
    <border>
      <left/>
      <right style="medium"/>
      <top style="thin"/>
      <bottom style="thin"/>
    </border>
    <border>
      <left style="medium"/>
      <right style="medium"/>
      <top style="thin"/>
      <bottom style="thin"/>
    </border>
    <border>
      <left style="medium"/>
      <right style="medium"/>
      <top style="medium"/>
      <bottom style="medium"/>
    </border>
    <border>
      <left style="thin"/>
      <right style="medium"/>
      <top style="medium"/>
      <bottom style="medium"/>
    </border>
    <border>
      <left>
        <color indexed="63"/>
      </left>
      <right>
        <color indexed="63"/>
      </right>
      <top style="thick">
        <color theme="3" tint="0.3999499976634979"/>
      </top>
      <bottom>
        <color indexed="63"/>
      </bottom>
    </border>
    <border>
      <left>
        <color indexed="63"/>
      </left>
      <right>
        <color indexed="63"/>
      </right>
      <top style="thick">
        <color theme="3" tint="0.39991000294685364"/>
      </top>
      <bottom>
        <color indexed="63"/>
      </bottom>
    </border>
    <border>
      <left style="thick">
        <color theme="3" tint="0.39991000294685364"/>
      </left>
      <right>
        <color indexed="63"/>
      </right>
      <top style="thick">
        <color theme="3" tint="0.39991000294685364"/>
      </top>
      <bottom>
        <color indexed="63"/>
      </bottom>
    </border>
    <border>
      <left style="medium"/>
      <right/>
      <top style="medium"/>
      <bottom/>
    </border>
    <border>
      <left style="thick">
        <color theme="3" tint="0.39991000294685364"/>
      </left>
      <right>
        <color indexed="63"/>
      </right>
      <top style="thick">
        <color theme="3" tint="0.39987999200820923"/>
      </top>
      <bottom style="thick">
        <color theme="3" tint="0.39987999200820923"/>
      </bottom>
    </border>
    <border>
      <left style="thin">
        <color theme="3" tint="0.39991000294685364"/>
      </left>
      <right style="thick">
        <color theme="3" tint="0.39987999200820923"/>
      </right>
      <top style="thick">
        <color theme="3" tint="0.39987999200820923"/>
      </top>
      <bottom style="thick">
        <color theme="3" tint="0.39987999200820923"/>
      </bottom>
    </border>
    <border>
      <left>
        <color indexed="63"/>
      </left>
      <right>
        <color indexed="63"/>
      </right>
      <top style="thick">
        <color theme="3" tint="0.39987999200820923"/>
      </top>
      <bottom style="thick">
        <color theme="3" tint="0.39987999200820923"/>
      </bottom>
    </border>
    <border>
      <left style="thin">
        <color theme="3" tint="0.39991000294685364"/>
      </left>
      <right style="thin">
        <color theme="3" tint="0.39991000294685364"/>
      </right>
      <top style="thick">
        <color theme="3" tint="0.39987999200820923"/>
      </top>
      <bottom style="thick">
        <color theme="3" tint="0.39987999200820923"/>
      </bottom>
    </border>
    <border>
      <left style="thick">
        <color theme="3" tint="0.3999499976634979"/>
      </left>
      <right style="medium">
        <color theme="3" tint="0.39991000294685364"/>
      </right>
      <top style="thick">
        <color theme="3" tint="0.3999499976634979"/>
      </top>
      <bottom>
        <color indexed="63"/>
      </bottom>
    </border>
    <border>
      <left style="medium">
        <color theme="3" tint="0.39991000294685364"/>
      </left>
      <right style="medium">
        <color theme="3" tint="0.39991000294685364"/>
      </right>
      <top style="thick">
        <color theme="3" tint="0.3999499976634979"/>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color indexed="63"/>
      </left>
      <right style="thick">
        <color theme="3" tint="0.39991000294685364"/>
      </right>
      <top style="thick">
        <color theme="3" tint="0.39991000294685364"/>
      </top>
      <bottom>
        <color indexed="63"/>
      </bottom>
    </border>
    <border>
      <left style="thick">
        <color theme="3" tint="0.39991000294685364"/>
      </left>
      <right>
        <color indexed="63"/>
      </right>
      <top>
        <color indexed="63"/>
      </top>
      <bottom>
        <color indexed="63"/>
      </bottom>
    </border>
    <border>
      <left>
        <color indexed="63"/>
      </left>
      <right style="thick">
        <color theme="3" tint="0.39991000294685364"/>
      </right>
      <top>
        <color indexed="63"/>
      </top>
      <bottom>
        <color indexed="63"/>
      </bottom>
    </border>
    <border>
      <left style="thick">
        <color theme="3" tint="0.39991000294685364"/>
      </left>
      <right>
        <color indexed="63"/>
      </right>
      <top>
        <color indexed="63"/>
      </top>
      <bottom style="thick">
        <color theme="3" tint="0.39991000294685364"/>
      </bottom>
    </border>
    <border>
      <left>
        <color indexed="63"/>
      </left>
      <right>
        <color indexed="63"/>
      </right>
      <top>
        <color indexed="63"/>
      </top>
      <bottom style="thick">
        <color theme="3" tint="0.39991000294685364"/>
      </bottom>
    </border>
    <border>
      <left>
        <color indexed="63"/>
      </left>
      <right style="thick">
        <color theme="3" tint="0.39991000294685364"/>
      </right>
      <top>
        <color indexed="63"/>
      </top>
      <bottom style="thick">
        <color theme="3" tint="0.3999100029468536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99">
    <xf numFmtId="0" fontId="0" fillId="0" borderId="0" xfId="0" applyAlignment="1">
      <alignment/>
    </xf>
    <xf numFmtId="0" fontId="0" fillId="33" borderId="0" xfId="0" applyFont="1" applyFill="1" applyAlignment="1">
      <alignment/>
    </xf>
    <xf numFmtId="0" fontId="3" fillId="33" borderId="10" xfId="0" applyFont="1" applyFill="1" applyBorder="1" applyAlignment="1">
      <alignment horizontal="left"/>
    </xf>
    <xf numFmtId="0" fontId="3" fillId="33" borderId="0" xfId="0" applyFont="1" applyFill="1" applyBorder="1" applyAlignment="1">
      <alignment horizontal="left"/>
    </xf>
    <xf numFmtId="1" fontId="0" fillId="0" borderId="0" xfId="0" applyNumberFormat="1" applyFont="1" applyBorder="1" applyAlignment="1">
      <alignment horizontal="center" vertical="center"/>
    </xf>
    <xf numFmtId="0" fontId="4" fillId="33" borderId="0" xfId="0" applyFont="1" applyFill="1" applyBorder="1" applyAlignment="1">
      <alignment/>
    </xf>
    <xf numFmtId="0" fontId="6" fillId="0" borderId="0" xfId="0" applyFont="1" applyFill="1" applyBorder="1" applyAlignment="1">
      <alignment horizontal="left"/>
    </xf>
    <xf numFmtId="0" fontId="7" fillId="0" borderId="0" xfId="0" applyFont="1" applyFill="1" applyBorder="1" applyAlignment="1">
      <alignment/>
    </xf>
    <xf numFmtId="0" fontId="7" fillId="34" borderId="11" xfId="0" applyFont="1" applyFill="1" applyBorder="1" applyAlignment="1">
      <alignment/>
    </xf>
    <xf numFmtId="0" fontId="6" fillId="34" borderId="11" xfId="0" applyFont="1" applyFill="1" applyBorder="1" applyAlignment="1">
      <alignment/>
    </xf>
    <xf numFmtId="0" fontId="0" fillId="33" borderId="0" xfId="0" applyFont="1" applyFill="1" applyAlignment="1" applyProtection="1">
      <alignment/>
      <protection locked="0"/>
    </xf>
    <xf numFmtId="0" fontId="0" fillId="0" borderId="0" xfId="0" applyFont="1" applyAlignment="1">
      <alignment/>
    </xf>
    <xf numFmtId="0" fontId="0" fillId="33"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10" xfId="0" applyFont="1"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6" fillId="35" borderId="13" xfId="0" applyFont="1" applyFill="1" applyBorder="1" applyAlignment="1">
      <alignment horizontal="left"/>
    </xf>
    <xf numFmtId="0" fontId="7" fillId="35" borderId="13" xfId="0" applyFont="1" applyFill="1" applyBorder="1" applyAlignment="1">
      <alignment/>
    </xf>
    <xf numFmtId="0" fontId="7" fillId="35" borderId="14" xfId="0" applyFont="1" applyFill="1" applyBorder="1" applyAlignment="1">
      <alignment/>
    </xf>
    <xf numFmtId="0" fontId="0" fillId="33" borderId="15" xfId="0" applyFont="1" applyFill="1" applyBorder="1" applyAlignment="1">
      <alignment/>
    </xf>
    <xf numFmtId="0" fontId="0" fillId="0" borderId="0" xfId="0" applyFont="1" applyFill="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0" borderId="17" xfId="0" applyFont="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0" fillId="33" borderId="24" xfId="0" applyFont="1" applyFill="1" applyBorder="1" applyAlignment="1">
      <alignment/>
    </xf>
    <xf numFmtId="0" fontId="0" fillId="0" borderId="25" xfId="0" applyFont="1" applyFill="1" applyBorder="1" applyAlignment="1">
      <alignment/>
    </xf>
    <xf numFmtId="0" fontId="0" fillId="33" borderId="0" xfId="0" applyFont="1" applyFill="1" applyAlignment="1">
      <alignment horizontal="right"/>
    </xf>
    <xf numFmtId="0" fontId="0" fillId="36" borderId="26" xfId="0" applyFont="1" applyFill="1" applyBorder="1" applyAlignment="1" applyProtection="1">
      <alignment/>
      <protection locked="0"/>
    </xf>
    <xf numFmtId="0" fontId="0" fillId="36" borderId="27" xfId="0" applyFont="1" applyFill="1" applyBorder="1" applyAlignment="1" applyProtection="1">
      <alignment/>
      <protection locked="0"/>
    </xf>
    <xf numFmtId="1" fontId="0" fillId="0" borderId="17" xfId="0" applyNumberFormat="1" applyFont="1" applyBorder="1" applyAlignment="1">
      <alignment/>
    </xf>
    <xf numFmtId="1" fontId="0" fillId="33" borderId="28" xfId="0" applyNumberFormat="1" applyFont="1" applyFill="1" applyBorder="1" applyAlignment="1">
      <alignment/>
    </xf>
    <xf numFmtId="0" fontId="0" fillId="33" borderId="29" xfId="0" applyFont="1" applyFill="1" applyBorder="1" applyAlignment="1">
      <alignment/>
    </xf>
    <xf numFmtId="0" fontId="0" fillId="33" borderId="30" xfId="0" applyFont="1" applyFill="1" applyBorder="1" applyAlignment="1">
      <alignment/>
    </xf>
    <xf numFmtId="0" fontId="0" fillId="0" borderId="21" xfId="0" applyFont="1" applyBorder="1" applyAlignment="1">
      <alignment/>
    </xf>
    <xf numFmtId="0" fontId="0" fillId="33" borderId="31" xfId="0" applyFont="1" applyFill="1" applyBorder="1" applyAlignment="1">
      <alignment/>
    </xf>
    <xf numFmtId="1" fontId="0" fillId="33" borderId="32" xfId="0" applyNumberFormat="1" applyFont="1" applyFill="1" applyBorder="1" applyAlignment="1">
      <alignment/>
    </xf>
    <xf numFmtId="0" fontId="0" fillId="33" borderId="32" xfId="0" applyFont="1" applyFill="1" applyBorder="1" applyAlignment="1">
      <alignment/>
    </xf>
    <xf numFmtId="0" fontId="0" fillId="33" borderId="21" xfId="0" applyFont="1" applyFill="1" applyBorder="1" applyAlignment="1">
      <alignment horizontal="right"/>
    </xf>
    <xf numFmtId="1" fontId="0" fillId="0" borderId="18" xfId="0" applyNumberFormat="1" applyFont="1" applyBorder="1" applyAlignment="1">
      <alignment/>
    </xf>
    <xf numFmtId="166" fontId="0" fillId="0" borderId="10" xfId="0" applyNumberFormat="1" applyFont="1" applyBorder="1" applyAlignment="1">
      <alignment/>
    </xf>
    <xf numFmtId="0" fontId="0" fillId="0" borderId="10" xfId="0" applyFont="1" applyBorder="1" applyAlignment="1">
      <alignment/>
    </xf>
    <xf numFmtId="0" fontId="8" fillId="34" borderId="26" xfId="0" applyFont="1" applyFill="1" applyBorder="1" applyAlignment="1">
      <alignment vertical="top" wrapText="1"/>
    </xf>
    <xf numFmtId="0" fontId="9" fillId="35" borderId="33" xfId="0" applyFont="1" applyFill="1" applyBorder="1" applyAlignment="1">
      <alignment/>
    </xf>
    <xf numFmtId="0" fontId="8" fillId="0" borderId="0" xfId="0" applyFont="1" applyFill="1" applyBorder="1" applyAlignment="1">
      <alignment horizontal="left"/>
    </xf>
    <xf numFmtId="0" fontId="10" fillId="0" borderId="0" xfId="0" applyFont="1" applyFill="1" applyBorder="1" applyAlignment="1">
      <alignment/>
    </xf>
    <xf numFmtId="0" fontId="8" fillId="34" borderId="26" xfId="0" applyFont="1" applyFill="1" applyBorder="1" applyAlignment="1">
      <alignment/>
    </xf>
    <xf numFmtId="0" fontId="8" fillId="34" borderId="11" xfId="0" applyFont="1" applyFill="1" applyBorder="1" applyAlignment="1">
      <alignment/>
    </xf>
    <xf numFmtId="0" fontId="10" fillId="34" borderId="11"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1" fontId="0" fillId="33" borderId="36" xfId="0" applyNumberFormat="1" applyFont="1" applyFill="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xf>
    <xf numFmtId="0" fontId="0" fillId="33" borderId="40" xfId="0" applyFont="1" applyFill="1" applyBorder="1" applyAlignment="1">
      <alignment/>
    </xf>
    <xf numFmtId="167" fontId="0" fillId="0" borderId="23" xfId="0" applyNumberFormat="1" applyFont="1" applyBorder="1" applyAlignment="1">
      <alignment/>
    </xf>
    <xf numFmtId="167" fontId="0" fillId="0" borderId="17" xfId="0" applyNumberFormat="1" applyFont="1" applyBorder="1" applyAlignment="1">
      <alignment/>
    </xf>
    <xf numFmtId="167" fontId="0" fillId="33" borderId="17" xfId="0" applyNumberFormat="1" applyFont="1" applyFill="1" applyBorder="1" applyAlignment="1">
      <alignment horizontal="right"/>
    </xf>
    <xf numFmtId="167" fontId="0" fillId="33" borderId="17" xfId="0" applyNumberFormat="1" applyFont="1" applyFill="1" applyBorder="1" applyAlignment="1">
      <alignment/>
    </xf>
    <xf numFmtId="167" fontId="0" fillId="33" borderId="24" xfId="0" applyNumberFormat="1" applyFont="1" applyFill="1" applyBorder="1" applyAlignment="1">
      <alignment/>
    </xf>
    <xf numFmtId="167" fontId="0" fillId="33" borderId="23" xfId="0" applyNumberFormat="1" applyFont="1" applyFill="1" applyBorder="1" applyAlignment="1">
      <alignment/>
    </xf>
    <xf numFmtId="167" fontId="0" fillId="33" borderId="21" xfId="0" applyNumberFormat="1" applyFont="1" applyFill="1" applyBorder="1" applyAlignment="1">
      <alignment/>
    </xf>
    <xf numFmtId="167" fontId="0" fillId="33" borderId="15" xfId="0" applyNumberFormat="1" applyFont="1" applyFill="1" applyBorder="1" applyAlignment="1">
      <alignment/>
    </xf>
    <xf numFmtId="167" fontId="0" fillId="33" borderId="41" xfId="0" applyNumberFormat="1" applyFont="1" applyFill="1" applyBorder="1" applyAlignment="1">
      <alignment/>
    </xf>
    <xf numFmtId="167" fontId="0" fillId="33" borderId="18" xfId="0" applyNumberFormat="1" applyFont="1" applyFill="1" applyBorder="1" applyAlignment="1">
      <alignment/>
    </xf>
    <xf numFmtId="167" fontId="0" fillId="33" borderId="42" xfId="0" applyNumberFormat="1" applyFont="1" applyFill="1" applyBorder="1" applyAlignment="1">
      <alignment/>
    </xf>
    <xf numFmtId="167" fontId="0" fillId="33" borderId="43" xfId="0" applyNumberFormat="1" applyFont="1" applyFill="1" applyBorder="1" applyAlignment="1">
      <alignment/>
    </xf>
    <xf numFmtId="167" fontId="0" fillId="33" borderId="28" xfId="0" applyNumberFormat="1" applyFont="1" applyFill="1" applyBorder="1" applyAlignment="1">
      <alignment/>
    </xf>
    <xf numFmtId="167" fontId="0" fillId="33" borderId="22" xfId="0" applyNumberFormat="1" applyFont="1" applyFill="1" applyBorder="1" applyAlignment="1">
      <alignment/>
    </xf>
    <xf numFmtId="167" fontId="0" fillId="33" borderId="16" xfId="0" applyNumberFormat="1" applyFont="1" applyFill="1" applyBorder="1" applyAlignment="1">
      <alignment/>
    </xf>
    <xf numFmtId="167" fontId="0" fillId="33" borderId="44" xfId="0" applyNumberFormat="1" applyFont="1" applyFill="1" applyBorder="1" applyAlignment="1">
      <alignment/>
    </xf>
    <xf numFmtId="0" fontId="0" fillId="37" borderId="26" xfId="0" applyFont="1" applyFill="1" applyBorder="1" applyAlignment="1">
      <alignment horizontal="right"/>
    </xf>
    <xf numFmtId="0" fontId="0" fillId="37" borderId="27" xfId="0" applyFont="1" applyFill="1" applyBorder="1" applyAlignment="1">
      <alignment/>
    </xf>
    <xf numFmtId="0" fontId="0" fillId="37" borderId="26" xfId="0" applyFont="1" applyFill="1" applyBorder="1" applyAlignment="1">
      <alignment/>
    </xf>
    <xf numFmtId="0" fontId="0" fillId="0" borderId="45" xfId="0" applyFont="1" applyBorder="1" applyAlignment="1">
      <alignment/>
    </xf>
    <xf numFmtId="0" fontId="0" fillId="0" borderId="43" xfId="0" applyFont="1" applyBorder="1" applyAlignment="1">
      <alignment/>
    </xf>
    <xf numFmtId="0" fontId="0" fillId="0" borderId="18" xfId="0" applyFont="1" applyBorder="1" applyAlignment="1">
      <alignment/>
    </xf>
    <xf numFmtId="0" fontId="0" fillId="0" borderId="0" xfId="0" applyFont="1" applyAlignment="1" applyProtection="1">
      <alignment/>
      <protection locked="0"/>
    </xf>
    <xf numFmtId="0" fontId="0" fillId="33" borderId="0" xfId="0" applyFont="1" applyFill="1" applyAlignment="1" applyProtection="1">
      <alignment/>
      <protection locked="0"/>
    </xf>
    <xf numFmtId="0" fontId="11" fillId="0" borderId="0" xfId="0" applyFont="1" applyFill="1" applyBorder="1" applyAlignment="1">
      <alignment/>
    </xf>
    <xf numFmtId="0" fontId="8" fillId="35" borderId="12" xfId="0" applyFont="1" applyFill="1" applyBorder="1" applyAlignment="1">
      <alignment/>
    </xf>
    <xf numFmtId="0" fontId="6" fillId="35" borderId="12" xfId="0" applyFont="1" applyFill="1" applyBorder="1" applyAlignment="1">
      <alignment/>
    </xf>
    <xf numFmtId="0" fontId="7" fillId="35" borderId="12" xfId="0" applyFont="1" applyFill="1" applyBorder="1" applyAlignment="1">
      <alignment/>
    </xf>
    <xf numFmtId="0" fontId="7" fillId="35" borderId="46"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47" xfId="0" applyFont="1" applyFill="1" applyBorder="1" applyAlignment="1">
      <alignment/>
    </xf>
    <xf numFmtId="0" fontId="8" fillId="35" borderId="10" xfId="0" applyFont="1" applyFill="1" applyBorder="1" applyAlignment="1">
      <alignment/>
    </xf>
    <xf numFmtId="0" fontId="8" fillId="35" borderId="0" xfId="0" applyFont="1" applyFill="1" applyBorder="1" applyAlignment="1">
      <alignment/>
    </xf>
    <xf numFmtId="0" fontId="8" fillId="35" borderId="0" xfId="0" applyFont="1" applyFill="1" applyBorder="1" applyAlignment="1">
      <alignment/>
    </xf>
    <xf numFmtId="0" fontId="8" fillId="35" borderId="47" xfId="0" applyFont="1" applyFill="1" applyBorder="1" applyAlignment="1">
      <alignment/>
    </xf>
    <xf numFmtId="1" fontId="6" fillId="0" borderId="0"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0" fontId="13" fillId="33" borderId="48" xfId="0" applyFont="1" applyFill="1" applyBorder="1" applyAlignment="1">
      <alignment/>
    </xf>
    <xf numFmtId="0" fontId="13" fillId="33" borderId="49" xfId="0" applyFont="1" applyFill="1" applyBorder="1" applyAlignment="1">
      <alignment/>
    </xf>
    <xf numFmtId="0" fontId="13" fillId="33" borderId="50" xfId="0" applyFont="1" applyFill="1" applyBorder="1" applyAlignment="1">
      <alignment/>
    </xf>
    <xf numFmtId="0" fontId="13" fillId="33" borderId="51" xfId="0" applyFont="1" applyFill="1" applyBorder="1" applyAlignment="1">
      <alignment/>
    </xf>
    <xf numFmtId="0" fontId="13" fillId="33" borderId="52" xfId="0" applyFont="1" applyFill="1" applyBorder="1" applyAlignment="1">
      <alignment/>
    </xf>
    <xf numFmtId="0" fontId="13" fillId="33" borderId="53" xfId="0" applyFont="1" applyFill="1" applyBorder="1" applyAlignment="1">
      <alignment/>
    </xf>
    <xf numFmtId="0" fontId="13" fillId="33" borderId="29" xfId="0" applyFont="1" applyFill="1" applyBorder="1" applyAlignment="1">
      <alignment/>
    </xf>
    <xf numFmtId="0" fontId="13" fillId="33" borderId="30" xfId="0" applyFont="1" applyFill="1" applyBorder="1" applyAlignment="1">
      <alignment/>
    </xf>
    <xf numFmtId="0" fontId="13" fillId="33" borderId="19" xfId="0" applyFont="1" applyFill="1" applyBorder="1" applyAlignment="1">
      <alignment/>
    </xf>
    <xf numFmtId="0" fontId="13" fillId="33" borderId="20" xfId="0" applyFont="1" applyFill="1" applyBorder="1" applyAlignment="1">
      <alignment/>
    </xf>
    <xf numFmtId="0" fontId="0" fillId="33" borderId="46" xfId="0" applyFont="1" applyFill="1" applyBorder="1" applyAlignment="1">
      <alignment/>
    </xf>
    <xf numFmtId="0" fontId="11" fillId="0" borderId="0" xfId="0" applyFont="1" applyFill="1" applyBorder="1" applyAlignment="1" applyProtection="1">
      <alignment/>
      <protection/>
    </xf>
    <xf numFmtId="0" fontId="0" fillId="36" borderId="54" xfId="0" applyFont="1" applyFill="1" applyBorder="1" applyAlignment="1" applyProtection="1">
      <alignment/>
      <protection locked="0"/>
    </xf>
    <xf numFmtId="1" fontId="5" fillId="0" borderId="0" xfId="0" applyNumberFormat="1" applyFont="1" applyBorder="1" applyAlignment="1">
      <alignment horizontal="center" vertical="center"/>
    </xf>
    <xf numFmtId="3" fontId="3" fillId="37" borderId="54" xfId="0" applyNumberFormat="1" applyFont="1" applyFill="1" applyBorder="1" applyAlignment="1" applyProtection="1">
      <alignment horizontal="right" vertical="center" indent="1"/>
      <protection locked="0"/>
    </xf>
    <xf numFmtId="0" fontId="8" fillId="0" borderId="0" xfId="0" applyFont="1" applyFill="1" applyBorder="1" applyAlignment="1">
      <alignment horizontal="left" vertical="top" wrapText="1"/>
    </xf>
    <xf numFmtId="3" fontId="3" fillId="0" borderId="0" xfId="0" applyNumberFormat="1" applyFont="1" applyFill="1" applyBorder="1" applyAlignment="1" applyProtection="1">
      <alignment horizontal="right" vertical="center" indent="1"/>
      <protection locked="0"/>
    </xf>
    <xf numFmtId="0" fontId="8" fillId="0" borderId="0" xfId="0" applyFont="1" applyFill="1" applyBorder="1" applyAlignment="1">
      <alignment vertical="top" wrapText="1"/>
    </xf>
    <xf numFmtId="3" fontId="3" fillId="37" borderId="55" xfId="0" applyNumberFormat="1" applyFont="1" applyFill="1" applyBorder="1" applyAlignment="1" applyProtection="1">
      <alignment horizontal="right" vertical="center" indent="1"/>
      <protection locked="0"/>
    </xf>
    <xf numFmtId="3" fontId="3" fillId="37" borderId="27" xfId="0" applyNumberFormat="1" applyFont="1" applyFill="1" applyBorder="1" applyAlignment="1" applyProtection="1">
      <alignment horizontal="right" vertical="center" indent="1"/>
      <protection locked="0"/>
    </xf>
    <xf numFmtId="0" fontId="56" fillId="0" borderId="0" xfId="0" applyFont="1" applyFill="1" applyBorder="1" applyAlignment="1" applyProtection="1">
      <alignment/>
      <protection locked="0"/>
    </xf>
    <xf numFmtId="0" fontId="56" fillId="33" borderId="0" xfId="0" applyFont="1" applyFill="1" applyBorder="1" applyAlignment="1" applyProtection="1">
      <alignment/>
      <protection locked="0"/>
    </xf>
    <xf numFmtId="0" fontId="57" fillId="38" borderId="56" xfId="0" applyFont="1" applyFill="1" applyBorder="1" applyAlignment="1" applyProtection="1">
      <alignment horizontal="center" vertical="center"/>
      <protection/>
    </xf>
    <xf numFmtId="0" fontId="58" fillId="0" borderId="57" xfId="0" applyFont="1" applyBorder="1" applyAlignment="1" applyProtection="1">
      <alignment horizontal="left" indent="1"/>
      <protection/>
    </xf>
    <xf numFmtId="0" fontId="58" fillId="0" borderId="58" xfId="0" applyFont="1" applyBorder="1" applyAlignment="1" applyProtection="1">
      <alignment horizontal="left" indent="1"/>
      <protection/>
    </xf>
    <xf numFmtId="0" fontId="58" fillId="0" borderId="56" xfId="0" applyFont="1" applyBorder="1" applyAlignment="1" applyProtection="1">
      <alignment horizontal="center"/>
      <protection/>
    </xf>
    <xf numFmtId="0" fontId="35" fillId="33" borderId="56" xfId="0" applyFont="1" applyFill="1" applyBorder="1" applyAlignment="1" applyProtection="1">
      <alignment horizontal="center" vertical="center" wrapText="1"/>
      <protection/>
    </xf>
    <xf numFmtId="0" fontId="0" fillId="33" borderId="59"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5" fillId="33" borderId="33" xfId="0" applyFont="1" applyFill="1" applyBorder="1" applyAlignment="1">
      <alignment horizontal="left"/>
    </xf>
    <xf numFmtId="0" fontId="5" fillId="33" borderId="12" xfId="0" applyFont="1" applyFill="1" applyBorder="1" applyAlignment="1">
      <alignment horizontal="left"/>
    </xf>
    <xf numFmtId="0" fontId="58" fillId="6" borderId="60" xfId="0" applyFont="1" applyFill="1" applyBorder="1" applyAlignment="1" applyProtection="1">
      <alignment horizontal="left" vertical="center" indent="1"/>
      <protection/>
    </xf>
    <xf numFmtId="0" fontId="12" fillId="0" borderId="10" xfId="0" applyFont="1" applyBorder="1" applyAlignment="1">
      <alignment horizontal="left" vertical="top"/>
    </xf>
    <xf numFmtId="0" fontId="12" fillId="0" borderId="0" xfId="0" applyFont="1" applyBorder="1" applyAlignment="1">
      <alignment horizontal="left" vertical="top"/>
    </xf>
    <xf numFmtId="0" fontId="0" fillId="0" borderId="0" xfId="0" applyAlignment="1">
      <alignment vertical="center" wrapText="1"/>
    </xf>
    <xf numFmtId="0" fontId="59" fillId="6" borderId="61" xfId="0" applyFont="1" applyFill="1" applyBorder="1" applyAlignment="1" applyProtection="1">
      <alignment horizontal="center" vertical="center"/>
      <protection/>
    </xf>
    <xf numFmtId="169" fontId="60" fillId="6" borderId="62" xfId="0" applyNumberFormat="1" applyFont="1" applyFill="1" applyBorder="1" applyAlignment="1" applyProtection="1">
      <alignment horizontal="left" vertical="center" indent="1"/>
      <protection/>
    </xf>
    <xf numFmtId="0" fontId="60" fillId="6" borderId="63" xfId="0" applyFont="1" applyFill="1" applyBorder="1" applyAlignment="1" applyProtection="1">
      <alignment horizontal="center" vertical="center"/>
      <protection/>
    </xf>
    <xf numFmtId="0" fontId="57" fillId="38" borderId="64" xfId="0" applyFont="1" applyFill="1" applyBorder="1" applyAlignment="1" applyProtection="1">
      <alignment horizontal="left" vertical="center" indent="1"/>
      <protection/>
    </xf>
    <xf numFmtId="168" fontId="57" fillId="38" borderId="65" xfId="0" applyNumberFormat="1" applyFont="1" applyFill="1" applyBorder="1" applyAlignment="1" applyProtection="1">
      <alignment horizontal="left" vertical="center" indent="1"/>
      <protection/>
    </xf>
    <xf numFmtId="0" fontId="57" fillId="38" borderId="65" xfId="0" applyFont="1" applyFill="1" applyBorder="1" applyAlignment="1" applyProtection="1">
      <alignment horizontal="center" vertical="center"/>
      <protection/>
    </xf>
    <xf numFmtId="168" fontId="57" fillId="38" borderId="65" xfId="0" applyNumberFormat="1" applyFont="1" applyFill="1" applyBorder="1" applyAlignment="1" applyProtection="1">
      <alignment horizontal="center" vertical="center"/>
      <protection/>
    </xf>
    <xf numFmtId="169" fontId="58" fillId="6" borderId="63" xfId="0" applyNumberFormat="1" applyFont="1" applyFill="1" applyBorder="1" applyAlignment="1" applyProtection="1">
      <alignment horizontal="center" vertical="center"/>
      <protection/>
    </xf>
    <xf numFmtId="0" fontId="3" fillId="39" borderId="40" xfId="0" applyFont="1" applyFill="1" applyBorder="1" applyAlignment="1" applyProtection="1">
      <alignment horizontal="center" vertical="center"/>
      <protection locked="0"/>
    </xf>
    <xf numFmtId="0" fontId="3" fillId="39" borderId="66" xfId="0" applyFont="1" applyFill="1" applyBorder="1" applyAlignment="1" applyProtection="1">
      <alignment horizontal="center" vertical="center"/>
      <protection locked="0"/>
    </xf>
    <xf numFmtId="0" fontId="3" fillId="39" borderId="50" xfId="0" applyFont="1" applyFill="1" applyBorder="1" applyAlignment="1" applyProtection="1">
      <alignment horizontal="center" vertical="center"/>
      <protection locked="0"/>
    </xf>
    <xf numFmtId="0" fontId="3" fillId="39" borderId="49" xfId="0" applyFont="1" applyFill="1" applyBorder="1" applyAlignment="1" applyProtection="1">
      <alignment horizontal="center" vertical="center"/>
      <protection locked="0"/>
    </xf>
    <xf numFmtId="0" fontId="3" fillId="39" borderId="52" xfId="0" applyFont="1" applyFill="1" applyBorder="1" applyAlignment="1" applyProtection="1">
      <alignment horizontal="center" vertical="center"/>
      <protection locked="0"/>
    </xf>
    <xf numFmtId="0" fontId="8" fillId="35" borderId="67" xfId="0" applyFont="1" applyFill="1" applyBorder="1" applyAlignment="1">
      <alignment horizontal="left" vertical="center"/>
    </xf>
    <xf numFmtId="0" fontId="8" fillId="35" borderId="40" xfId="0" applyFont="1" applyFill="1" applyBorder="1" applyAlignment="1">
      <alignment horizontal="left" vertical="center"/>
    </xf>
    <xf numFmtId="0" fontId="14" fillId="35" borderId="48" xfId="0" applyFont="1" applyFill="1" applyBorder="1" applyAlignment="1">
      <alignment horizontal="distributed" vertical="distributed"/>
    </xf>
    <xf numFmtId="0" fontId="14" fillId="35" borderId="49" xfId="0" applyFont="1" applyFill="1" applyBorder="1" applyAlignment="1">
      <alignment horizontal="distributed" vertical="distributed"/>
    </xf>
    <xf numFmtId="0" fontId="14" fillId="35" borderId="51" xfId="0" applyFont="1" applyFill="1" applyBorder="1" applyAlignment="1">
      <alignment horizontal="distributed" vertical="distributed"/>
    </xf>
    <xf numFmtId="0" fontId="8" fillId="35" borderId="68" xfId="0" applyFont="1" applyFill="1" applyBorder="1" applyAlignment="1">
      <alignment horizontal="left" vertical="center"/>
    </xf>
    <xf numFmtId="0" fontId="8" fillId="35" borderId="28" xfId="0" applyFont="1" applyFill="1" applyBorder="1" applyAlignment="1">
      <alignment horizontal="left" vertical="center"/>
    </xf>
    <xf numFmtId="3" fontId="3" fillId="39" borderId="28" xfId="0" applyNumberFormat="1" applyFont="1" applyFill="1" applyBorder="1" applyAlignment="1" applyProtection="1">
      <alignment horizontal="center"/>
      <protection locked="0"/>
    </xf>
    <xf numFmtId="3" fontId="3" fillId="39" borderId="69" xfId="0" applyNumberFormat="1" applyFont="1" applyFill="1" applyBorder="1" applyAlignment="1" applyProtection="1">
      <alignment horizontal="center"/>
      <protection locked="0"/>
    </xf>
    <xf numFmtId="0" fontId="8" fillId="35" borderId="10" xfId="0" applyFont="1" applyFill="1" applyBorder="1" applyAlignment="1">
      <alignment horizontal="center"/>
    </xf>
    <xf numFmtId="0" fontId="8" fillId="35" borderId="0" xfId="0" applyFont="1" applyFill="1" applyBorder="1" applyAlignment="1">
      <alignment horizontal="center"/>
    </xf>
    <xf numFmtId="0" fontId="8" fillId="35" borderId="47" xfId="0" applyFont="1" applyFill="1" applyBorder="1" applyAlignment="1">
      <alignment horizontal="center"/>
    </xf>
    <xf numFmtId="0" fontId="8" fillId="34" borderId="11" xfId="0" applyFont="1" applyFill="1" applyBorder="1" applyAlignment="1">
      <alignment horizontal="left" vertical="top" wrapText="1"/>
    </xf>
    <xf numFmtId="0" fontId="0" fillId="0" borderId="11" xfId="0" applyBorder="1" applyAlignment="1">
      <alignment/>
    </xf>
    <xf numFmtId="0" fontId="8" fillId="35" borderId="26" xfId="0" applyFont="1" applyFill="1" applyBorder="1" applyAlignment="1">
      <alignment horizontal="center"/>
    </xf>
    <xf numFmtId="0" fontId="8" fillId="35" borderId="11" xfId="0" applyFont="1" applyFill="1" applyBorder="1" applyAlignment="1">
      <alignment horizontal="center"/>
    </xf>
    <xf numFmtId="0" fontId="8" fillId="35" borderId="27" xfId="0" applyFont="1" applyFill="1" applyBorder="1" applyAlignment="1">
      <alignment horizontal="center"/>
    </xf>
    <xf numFmtId="0" fontId="8" fillId="35" borderId="70" xfId="0" applyFont="1" applyFill="1" applyBorder="1" applyAlignment="1">
      <alignment horizontal="left" vertical="center"/>
    </xf>
    <xf numFmtId="0" fontId="8" fillId="35" borderId="71" xfId="0" applyFont="1" applyFill="1" applyBorder="1" applyAlignment="1">
      <alignment horizontal="left" vertical="center"/>
    </xf>
    <xf numFmtId="0" fontId="8" fillId="35" borderId="26" xfId="0" applyFont="1" applyFill="1" applyBorder="1" applyAlignment="1">
      <alignment horizontal="left"/>
    </xf>
    <xf numFmtId="0" fontId="8" fillId="35" borderId="11" xfId="0" applyFont="1" applyFill="1" applyBorder="1" applyAlignment="1">
      <alignment horizontal="left"/>
    </xf>
    <xf numFmtId="0" fontId="8" fillId="35" borderId="59" xfId="0" applyFont="1" applyFill="1" applyBorder="1" applyAlignment="1">
      <alignment horizontal="left"/>
    </xf>
    <xf numFmtId="0" fontId="8" fillId="35" borderId="13" xfId="0" applyFont="1" applyFill="1" applyBorder="1" applyAlignment="1">
      <alignment horizontal="left"/>
    </xf>
    <xf numFmtId="49" fontId="3" fillId="39" borderId="71" xfId="0" applyNumberFormat="1" applyFont="1" applyFill="1" applyBorder="1" applyAlignment="1" applyProtection="1">
      <alignment horizontal="center" vertical="center" wrapText="1"/>
      <protection locked="0"/>
    </xf>
    <xf numFmtId="49" fontId="3" fillId="39" borderId="72" xfId="0" applyNumberFormat="1" applyFont="1" applyFill="1" applyBorder="1" applyAlignment="1" applyProtection="1">
      <alignment horizontal="center" vertical="center" wrapText="1"/>
      <protection locked="0"/>
    </xf>
    <xf numFmtId="49" fontId="3" fillId="39" borderId="40" xfId="0" applyNumberFormat="1" applyFont="1" applyFill="1" applyBorder="1" applyAlignment="1" applyProtection="1">
      <alignment horizontal="center" vertical="center" wrapText="1"/>
      <protection locked="0"/>
    </xf>
    <xf numFmtId="49" fontId="3" fillId="39" borderId="66" xfId="0" applyNumberFormat="1" applyFont="1" applyFill="1" applyBorder="1" applyAlignment="1" applyProtection="1">
      <alignment horizontal="center" vertical="center" wrapText="1"/>
      <protection locked="0"/>
    </xf>
    <xf numFmtId="0" fontId="3" fillId="37" borderId="48" xfId="0" applyFont="1" applyFill="1" applyBorder="1" applyAlignment="1">
      <alignment horizontal="left"/>
    </xf>
    <xf numFmtId="0" fontId="3" fillId="37" borderId="49" xfId="0" applyFont="1" applyFill="1" applyBorder="1" applyAlignment="1">
      <alignment horizontal="left"/>
    </xf>
    <xf numFmtId="0" fontId="0" fillId="0" borderId="50" xfId="0" applyFont="1" applyFill="1" applyBorder="1" applyAlignment="1">
      <alignment horizontal="center"/>
    </xf>
    <xf numFmtId="0" fontId="0" fillId="0" borderId="49" xfId="0" applyFont="1" applyFill="1" applyBorder="1" applyAlignment="1">
      <alignment horizontal="center"/>
    </xf>
    <xf numFmtId="0" fontId="0" fillId="0" borderId="51" xfId="0" applyFont="1" applyFill="1" applyBorder="1" applyAlignment="1">
      <alignment horizontal="center"/>
    </xf>
    <xf numFmtId="4" fontId="3" fillId="37" borderId="49" xfId="0" applyNumberFormat="1" applyFont="1" applyFill="1" applyBorder="1" applyAlignment="1">
      <alignment horizontal="left" vertical="center" indent="1"/>
    </xf>
    <xf numFmtId="4" fontId="3" fillId="37" borderId="52" xfId="0" applyNumberFormat="1" applyFont="1" applyFill="1" applyBorder="1" applyAlignment="1">
      <alignment horizontal="left" vertical="center" indent="1"/>
    </xf>
    <xf numFmtId="0" fontId="0" fillId="0" borderId="73" xfId="0" applyFont="1" applyFill="1" applyBorder="1" applyAlignment="1">
      <alignment horizontal="center"/>
    </xf>
    <xf numFmtId="0" fontId="0" fillId="0" borderId="74" xfId="0" applyFont="1" applyFill="1" applyBorder="1" applyAlignment="1">
      <alignment horizontal="center"/>
    </xf>
    <xf numFmtId="0" fontId="0" fillId="0" borderId="35" xfId="0" applyFont="1" applyFill="1" applyBorder="1" applyAlignment="1">
      <alignment horizontal="center"/>
    </xf>
    <xf numFmtId="0" fontId="0" fillId="0" borderId="75" xfId="0" applyFont="1" applyFill="1" applyBorder="1" applyAlignment="1">
      <alignment horizontal="center"/>
    </xf>
    <xf numFmtId="0" fontId="15" fillId="6" borderId="58" xfId="0" applyFont="1" applyFill="1" applyBorder="1" applyAlignment="1">
      <alignment horizontal="center"/>
    </xf>
    <xf numFmtId="0" fontId="15" fillId="6" borderId="57" xfId="0" applyFont="1" applyFill="1" applyBorder="1" applyAlignment="1">
      <alignment horizontal="center"/>
    </xf>
    <xf numFmtId="0" fontId="15" fillId="6" borderId="76" xfId="0" applyFont="1" applyFill="1" applyBorder="1" applyAlignment="1">
      <alignment horizontal="center"/>
    </xf>
    <xf numFmtId="0" fontId="0" fillId="6" borderId="77" xfId="0" applyFont="1" applyFill="1" applyBorder="1" applyAlignment="1">
      <alignment horizontal="left" wrapText="1"/>
    </xf>
    <xf numFmtId="0" fontId="0" fillId="6" borderId="0" xfId="0" applyFont="1" applyFill="1" applyBorder="1" applyAlignment="1">
      <alignment horizontal="left" wrapText="1"/>
    </xf>
    <xf numFmtId="0" fontId="0" fillId="6" borderId="78" xfId="0" applyFont="1" applyFill="1" applyBorder="1" applyAlignment="1">
      <alignment horizontal="left" wrapText="1"/>
    </xf>
    <xf numFmtId="0" fontId="0" fillId="6" borderId="79" xfId="0" applyFont="1" applyFill="1" applyBorder="1" applyAlignment="1">
      <alignment horizontal="left" wrapText="1"/>
    </xf>
    <xf numFmtId="0" fontId="0" fillId="6" borderId="80" xfId="0" applyFont="1" applyFill="1" applyBorder="1" applyAlignment="1">
      <alignment horizontal="left" wrapText="1"/>
    </xf>
    <xf numFmtId="0" fontId="0" fillId="6" borderId="81" xfId="0" applyFont="1" applyFill="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45"/>
  <sheetViews>
    <sheetView showGridLines="0" tabSelected="1" zoomScaleSheetLayoutView="100" zoomScalePageLayoutView="0" workbookViewId="0" topLeftCell="A1">
      <selection activeCell="J39" sqref="J39"/>
    </sheetView>
  </sheetViews>
  <sheetFormatPr defaultColWidth="11.421875" defaultRowHeight="12.75"/>
  <cols>
    <col min="1" max="1" width="19.00390625" style="11" customWidth="1"/>
    <col min="2" max="2" width="16.140625" style="11" customWidth="1"/>
    <col min="3" max="3" width="10.8515625" style="11" customWidth="1"/>
    <col min="4" max="4" width="3.140625" style="11" customWidth="1"/>
    <col min="5" max="5" width="1.28515625" style="11" customWidth="1"/>
    <col min="6" max="6" width="11.421875" style="11" customWidth="1"/>
    <col min="7" max="7" width="12.8515625" style="11" customWidth="1"/>
    <col min="8" max="8" width="3.421875" style="11" customWidth="1"/>
    <col min="9" max="9" width="0.9921875" style="11" customWidth="1"/>
    <col min="10" max="10" width="21.28125" style="11" customWidth="1"/>
    <col min="11" max="11" width="3.421875" style="11" hidden="1" customWidth="1"/>
    <col min="12" max="12" width="15.00390625" style="11" hidden="1" customWidth="1"/>
    <col min="13" max="14" width="20.140625" style="11" hidden="1" customWidth="1"/>
    <col min="15" max="15" width="20.57421875" style="11" hidden="1" customWidth="1"/>
    <col min="16" max="16" width="31.8515625" style="11" hidden="1" customWidth="1"/>
    <col min="17" max="17" width="12.00390625" style="11" hidden="1" customWidth="1"/>
    <col min="18" max="18" width="18.8515625" style="11" hidden="1" customWidth="1"/>
    <col min="19" max="19" width="10.140625" style="11" hidden="1" customWidth="1"/>
    <col min="20" max="20" width="24.7109375" style="11" hidden="1" customWidth="1"/>
    <col min="21" max="21" width="11.57421875" style="11" hidden="1" customWidth="1"/>
    <col min="22" max="22" width="8.00390625" style="11" hidden="1" customWidth="1"/>
    <col min="23" max="23" width="9.7109375" style="11" hidden="1" customWidth="1"/>
    <col min="24" max="24" width="18.8515625" style="11" hidden="1" customWidth="1"/>
    <col min="25" max="25" width="4.57421875" style="11" hidden="1" customWidth="1"/>
    <col min="26" max="26" width="9.421875" style="11" hidden="1" customWidth="1"/>
    <col min="27" max="27" width="2.140625" style="11" hidden="1" customWidth="1"/>
    <col min="28" max="32" width="11.421875" style="11" hidden="1" customWidth="1"/>
    <col min="33" max="16384" width="11.421875" style="11" customWidth="1"/>
  </cols>
  <sheetData>
    <row r="1" spans="1:38" ht="13.5" thickBot="1">
      <c r="A1" s="166" t="s">
        <v>0</v>
      </c>
      <c r="B1" s="167"/>
      <c r="C1" s="167"/>
      <c r="D1" s="167"/>
      <c r="E1" s="167"/>
      <c r="F1" s="167"/>
      <c r="G1" s="167"/>
      <c r="H1" s="167"/>
      <c r="I1" s="167"/>
      <c r="J1" s="168"/>
      <c r="K1" s="10"/>
      <c r="L1" s="10"/>
      <c r="M1" s="10"/>
      <c r="N1" s="10"/>
      <c r="O1" s="10"/>
      <c r="P1" s="10"/>
      <c r="Q1" s="10"/>
      <c r="R1" s="1"/>
      <c r="S1" s="1"/>
      <c r="T1" s="1"/>
      <c r="U1" s="1"/>
      <c r="V1" s="1"/>
      <c r="W1" s="1"/>
      <c r="X1" s="1"/>
      <c r="Y1" s="1"/>
      <c r="Z1" s="1"/>
      <c r="AA1" s="1"/>
      <c r="AB1" s="1"/>
      <c r="AC1" s="1"/>
      <c r="AD1" s="1"/>
      <c r="AE1" s="1"/>
      <c r="AF1" s="1"/>
      <c r="AG1" s="1"/>
      <c r="AH1" s="1"/>
      <c r="AI1" s="1"/>
      <c r="AJ1" s="1"/>
      <c r="AK1" s="1"/>
      <c r="AL1" s="1"/>
    </row>
    <row r="2" spans="1:38" ht="9.75" customHeight="1" thickBot="1">
      <c r="A2" s="1"/>
      <c r="B2" s="1"/>
      <c r="C2" s="1"/>
      <c r="D2" s="1"/>
      <c r="E2" s="1"/>
      <c r="F2" s="1"/>
      <c r="G2" s="1"/>
      <c r="H2" s="1"/>
      <c r="I2" s="1"/>
      <c r="J2" s="10"/>
      <c r="K2" s="10"/>
      <c r="L2" s="10"/>
      <c r="M2" s="10"/>
      <c r="N2" s="10"/>
      <c r="O2" s="10"/>
      <c r="P2" s="12"/>
      <c r="Q2" s="12"/>
      <c r="R2" s="1"/>
      <c r="S2" s="1"/>
      <c r="T2" s="1"/>
      <c r="U2" s="1"/>
      <c r="V2" s="1"/>
      <c r="W2" s="1"/>
      <c r="X2" s="1"/>
      <c r="Y2" s="1"/>
      <c r="Z2" s="1"/>
      <c r="AA2" s="1"/>
      <c r="AB2" s="1"/>
      <c r="AC2" s="1"/>
      <c r="AD2" s="1"/>
      <c r="AE2" s="1"/>
      <c r="AF2" s="1"/>
      <c r="AG2" s="1"/>
      <c r="AH2" s="1"/>
      <c r="AI2" s="1"/>
      <c r="AJ2" s="1"/>
      <c r="AK2" s="1"/>
      <c r="AL2" s="1"/>
    </row>
    <row r="3" spans="1:38" ht="13.5" thickBot="1">
      <c r="A3" s="169" t="s">
        <v>67</v>
      </c>
      <c r="B3" s="170"/>
      <c r="C3" s="170"/>
      <c r="D3" s="175" t="s">
        <v>49</v>
      </c>
      <c r="E3" s="175"/>
      <c r="F3" s="175"/>
      <c r="G3" s="175"/>
      <c r="H3" s="175"/>
      <c r="I3" s="175"/>
      <c r="J3" s="176"/>
      <c r="K3" s="13"/>
      <c r="L3" s="86"/>
      <c r="M3" s="36" t="s">
        <v>41</v>
      </c>
      <c r="N3" s="37">
        <f>DGET(K8:N13,N8,M5:M6)</f>
        <v>0.20037</v>
      </c>
      <c r="O3" s="13"/>
      <c r="P3" s="14"/>
      <c r="Q3" s="14"/>
      <c r="R3" s="1"/>
      <c r="S3" s="1"/>
      <c r="T3" s="1"/>
      <c r="U3" s="1"/>
      <c r="V3" s="1"/>
      <c r="W3" s="1"/>
      <c r="X3" s="1"/>
      <c r="Y3" s="1"/>
      <c r="Z3" s="1"/>
      <c r="AA3" s="1"/>
      <c r="AB3" s="1"/>
      <c r="AC3" s="1"/>
      <c r="AD3" s="1"/>
      <c r="AE3" s="1"/>
      <c r="AF3" s="1"/>
      <c r="AG3" s="1"/>
      <c r="AH3" s="1"/>
      <c r="AI3" s="1"/>
      <c r="AJ3" s="1"/>
      <c r="AK3" s="1"/>
      <c r="AL3" s="1"/>
    </row>
    <row r="4" spans="1:38" ht="13.5" thickBot="1">
      <c r="A4" s="152" t="s">
        <v>1</v>
      </c>
      <c r="B4" s="153"/>
      <c r="C4" s="153"/>
      <c r="D4" s="177" t="s">
        <v>49</v>
      </c>
      <c r="E4" s="177"/>
      <c r="F4" s="177"/>
      <c r="G4" s="177"/>
      <c r="H4" s="177"/>
      <c r="I4" s="177"/>
      <c r="J4" s="178"/>
      <c r="K4" s="13"/>
      <c r="L4" s="86"/>
      <c r="M4" s="36" t="s">
        <v>44</v>
      </c>
      <c r="N4" s="37">
        <f>DGET(K8:M13,M8,M5:M6)</f>
        <v>0.09513</v>
      </c>
      <c r="O4" s="13"/>
      <c r="P4" s="123" t="s">
        <v>54</v>
      </c>
      <c r="Q4" s="14"/>
      <c r="R4" s="1"/>
      <c r="S4" s="1"/>
      <c r="T4" s="1"/>
      <c r="U4" s="1"/>
      <c r="V4" s="1"/>
      <c r="W4" s="1"/>
      <c r="X4" s="1"/>
      <c r="Y4" s="1"/>
      <c r="Z4" s="1"/>
      <c r="AA4" s="1"/>
      <c r="AB4" s="1"/>
      <c r="AC4" s="1"/>
      <c r="AD4" s="1"/>
      <c r="AE4" s="1"/>
      <c r="AF4" s="1"/>
      <c r="AG4" s="1"/>
      <c r="AH4" s="1"/>
      <c r="AI4" s="1"/>
      <c r="AJ4" s="1"/>
      <c r="AK4" s="1"/>
      <c r="AL4" s="1"/>
    </row>
    <row r="5" spans="1:38" ht="13.5" thickBot="1">
      <c r="A5" s="152" t="s">
        <v>50</v>
      </c>
      <c r="B5" s="153"/>
      <c r="C5" s="153"/>
      <c r="D5" s="147"/>
      <c r="E5" s="147"/>
      <c r="F5" s="147"/>
      <c r="G5" s="147"/>
      <c r="H5" s="147"/>
      <c r="I5" s="147"/>
      <c r="J5" s="148"/>
      <c r="K5" s="10"/>
      <c r="L5" s="10"/>
      <c r="M5" s="1" t="s">
        <v>43</v>
      </c>
      <c r="N5" s="10"/>
      <c r="O5" s="10"/>
      <c r="P5" s="124" t="s">
        <v>55</v>
      </c>
      <c r="Q5" s="15"/>
      <c r="R5" s="1"/>
      <c r="S5" s="1"/>
      <c r="T5" s="1"/>
      <c r="U5" s="1"/>
      <c r="V5" s="1"/>
      <c r="W5" s="1"/>
      <c r="X5" s="1"/>
      <c r="Y5" s="1"/>
      <c r="Z5" s="1"/>
      <c r="AA5" s="1"/>
      <c r="AB5" s="1"/>
      <c r="AC5" s="1"/>
      <c r="AD5" s="1"/>
      <c r="AE5" s="1"/>
      <c r="AF5" s="1"/>
      <c r="AG5" s="1"/>
      <c r="AH5" s="1"/>
      <c r="AI5" s="1"/>
      <c r="AJ5" s="1"/>
      <c r="AK5" s="1"/>
      <c r="AL5" s="1"/>
    </row>
    <row r="6" spans="1:38" ht="27.75" customHeight="1" thickBot="1">
      <c r="A6" s="154" t="s">
        <v>56</v>
      </c>
      <c r="B6" s="155"/>
      <c r="C6" s="156"/>
      <c r="D6" s="149"/>
      <c r="E6" s="150"/>
      <c r="F6" s="150"/>
      <c r="G6" s="150"/>
      <c r="H6" s="150"/>
      <c r="I6" s="150"/>
      <c r="J6" s="151"/>
      <c r="K6" s="10"/>
      <c r="L6" s="87"/>
      <c r="M6" s="115">
        <v>2</v>
      </c>
      <c r="N6" s="10"/>
      <c r="O6" s="10"/>
      <c r="P6" s="15"/>
      <c r="Q6" s="15"/>
      <c r="R6" s="1"/>
      <c r="S6" s="1"/>
      <c r="T6" s="1"/>
      <c r="U6" s="1"/>
      <c r="V6" s="1"/>
      <c r="W6" s="1"/>
      <c r="X6" s="1"/>
      <c r="Y6" s="1"/>
      <c r="Z6" s="1"/>
      <c r="AA6" s="1"/>
      <c r="AB6" s="1"/>
      <c r="AC6" s="1"/>
      <c r="AD6" s="1"/>
      <c r="AE6" s="1"/>
      <c r="AF6" s="1"/>
      <c r="AG6" s="1"/>
      <c r="AH6" s="1"/>
      <c r="AI6" s="1"/>
      <c r="AJ6" s="1"/>
      <c r="AK6" s="1"/>
      <c r="AL6" s="1"/>
    </row>
    <row r="7" spans="1:31" ht="13.5" thickBot="1">
      <c r="A7" s="157" t="s">
        <v>2</v>
      </c>
      <c r="B7" s="158"/>
      <c r="C7" s="158"/>
      <c r="D7" s="159" t="s">
        <v>49</v>
      </c>
      <c r="E7" s="159"/>
      <c r="F7" s="159"/>
      <c r="G7" s="159"/>
      <c r="H7" s="159"/>
      <c r="I7" s="159"/>
      <c r="J7" s="160"/>
      <c r="K7" s="1"/>
      <c r="L7" s="1"/>
      <c r="N7" s="1"/>
      <c r="O7" s="1"/>
      <c r="P7" s="1"/>
      <c r="Q7" s="1" t="s">
        <v>49</v>
      </c>
      <c r="R7" s="1"/>
      <c r="S7" s="1"/>
      <c r="T7" s="1"/>
      <c r="U7" s="1"/>
      <c r="V7" s="1"/>
      <c r="W7" s="1"/>
      <c r="X7" s="1"/>
      <c r="Y7" s="1"/>
      <c r="Z7" s="1"/>
      <c r="AA7" s="1"/>
      <c r="AB7" s="1"/>
      <c r="AC7" s="1"/>
      <c r="AD7" s="1"/>
      <c r="AE7" s="1"/>
    </row>
    <row r="8" spans="1:30" ht="16.5" customHeight="1" thickBot="1">
      <c r="A8" s="171" t="s">
        <v>3</v>
      </c>
      <c r="B8" s="172"/>
      <c r="C8" s="114"/>
      <c r="D8" s="114"/>
      <c r="E8" s="114"/>
      <c r="F8" s="114"/>
      <c r="G8" s="88"/>
      <c r="H8" s="88"/>
      <c r="I8" s="88"/>
      <c r="J8" s="1"/>
      <c r="K8" s="35" t="s">
        <v>43</v>
      </c>
      <c r="L8" s="1" t="s">
        <v>12</v>
      </c>
      <c r="M8" s="1" t="s">
        <v>44</v>
      </c>
      <c r="N8" s="1" t="s">
        <v>41</v>
      </c>
      <c r="P8" s="1"/>
      <c r="Q8" s="1"/>
      <c r="R8" s="1"/>
      <c r="S8" s="1"/>
      <c r="T8" s="1"/>
      <c r="U8" s="1"/>
      <c r="V8" s="1"/>
      <c r="W8" s="1"/>
      <c r="X8" s="1"/>
      <c r="Y8" s="1"/>
      <c r="Z8" s="1"/>
      <c r="AA8" s="1"/>
      <c r="AB8" s="1"/>
      <c r="AC8" s="1"/>
      <c r="AD8" s="1"/>
    </row>
    <row r="9" spans="11:30" ht="13.5" customHeight="1" thickBot="1">
      <c r="K9" s="1">
        <v>1</v>
      </c>
      <c r="L9" s="1" t="s">
        <v>4</v>
      </c>
      <c r="M9" s="1">
        <v>0.09506</v>
      </c>
      <c r="N9" s="1">
        <v>0.20034</v>
      </c>
      <c r="O9" s="1"/>
      <c r="P9" s="1"/>
      <c r="Q9" s="1"/>
      <c r="R9" s="1"/>
      <c r="S9" s="1"/>
      <c r="T9" s="1"/>
      <c r="U9" s="1"/>
      <c r="V9" s="1"/>
      <c r="W9" s="1"/>
      <c r="X9" s="1"/>
      <c r="Y9" s="1"/>
      <c r="Z9" s="1"/>
      <c r="AA9" s="1"/>
      <c r="AB9" s="1"/>
      <c r="AC9" s="1"/>
      <c r="AD9" s="1"/>
    </row>
    <row r="10" spans="1:30" ht="12.75">
      <c r="A10" s="173" t="s">
        <v>9</v>
      </c>
      <c r="B10" s="174"/>
      <c r="C10" s="174"/>
      <c r="D10" s="174"/>
      <c r="E10" s="174"/>
      <c r="F10" s="19"/>
      <c r="G10" s="20"/>
      <c r="H10" s="20"/>
      <c r="I10" s="20"/>
      <c r="J10" s="21"/>
      <c r="K10" s="1">
        <v>2</v>
      </c>
      <c r="L10" s="1" t="s">
        <v>5</v>
      </c>
      <c r="M10" s="1">
        <v>0.09513</v>
      </c>
      <c r="N10" s="1">
        <v>0.20037</v>
      </c>
      <c r="O10" s="1"/>
      <c r="P10" s="1"/>
      <c r="Q10" s="1"/>
      <c r="R10" s="1"/>
      <c r="S10" s="1"/>
      <c r="T10" s="1"/>
      <c r="U10" s="1"/>
      <c r="V10" s="1"/>
      <c r="W10" s="1"/>
      <c r="X10" s="1"/>
      <c r="Y10" s="1"/>
      <c r="Z10" s="1"/>
      <c r="AA10" s="1"/>
      <c r="AB10" s="1"/>
      <c r="AC10" s="1"/>
      <c r="AD10" s="1"/>
    </row>
    <row r="11" spans="1:30" ht="13.5" thickBot="1">
      <c r="A11" s="51" t="s">
        <v>10</v>
      </c>
      <c r="B11" s="89"/>
      <c r="C11" s="89"/>
      <c r="D11" s="89"/>
      <c r="E11" s="89"/>
      <c r="F11" s="90"/>
      <c r="G11" s="91"/>
      <c r="H11" s="91"/>
      <c r="I11" s="91"/>
      <c r="J11" s="92"/>
      <c r="K11" s="1">
        <v>3</v>
      </c>
      <c r="L11" s="1" t="s">
        <v>8</v>
      </c>
      <c r="M11" s="1">
        <v>0.08722</v>
      </c>
      <c r="N11" s="1">
        <v>0.1968</v>
      </c>
      <c r="O11" s="1"/>
      <c r="P11" s="1"/>
      <c r="Q11" s="1"/>
      <c r="R11" s="1"/>
      <c r="S11" s="1"/>
      <c r="T11" s="1"/>
      <c r="U11" s="1"/>
      <c r="V11" s="1"/>
      <c r="W11" s="1"/>
      <c r="X11" s="1"/>
      <c r="Y11" s="1"/>
      <c r="Z11" s="1"/>
      <c r="AA11" s="1"/>
      <c r="AB11" s="1"/>
      <c r="AC11" s="1"/>
      <c r="AD11" s="1"/>
    </row>
    <row r="12" spans="11:30" ht="13.5" thickBot="1">
      <c r="K12" s="1">
        <v>4</v>
      </c>
      <c r="L12" s="1" t="s">
        <v>7</v>
      </c>
      <c r="M12" s="1">
        <v>0.08375</v>
      </c>
      <c r="N12" s="1">
        <v>0.19601</v>
      </c>
      <c r="O12" s="1"/>
      <c r="P12" s="1"/>
      <c r="Q12" s="1"/>
      <c r="R12" s="1"/>
      <c r="S12" s="1"/>
      <c r="T12" s="1"/>
      <c r="U12" s="1"/>
      <c r="V12" s="1"/>
      <c r="W12" s="1"/>
      <c r="X12" s="1"/>
      <c r="Y12" s="1"/>
      <c r="Z12" s="1"/>
      <c r="AA12" s="1"/>
      <c r="AB12" s="1"/>
      <c r="AC12" s="1"/>
      <c r="AD12" s="1"/>
    </row>
    <row r="13" spans="1:30" ht="13.5" thickBot="1">
      <c r="A13" s="161" t="s">
        <v>31</v>
      </c>
      <c r="B13" s="162"/>
      <c r="C13" s="162"/>
      <c r="D13" s="162"/>
      <c r="E13" s="162"/>
      <c r="F13" s="162"/>
      <c r="G13" s="162"/>
      <c r="H13" s="162"/>
      <c r="I13" s="162"/>
      <c r="J13" s="163"/>
      <c r="K13" s="1">
        <v>5</v>
      </c>
      <c r="L13" s="1" t="s">
        <v>6</v>
      </c>
      <c r="M13" s="1">
        <v>0.09536</v>
      </c>
      <c r="N13" s="1">
        <v>0.20049</v>
      </c>
      <c r="O13" s="1"/>
      <c r="P13" s="80"/>
      <c r="Q13" s="81"/>
      <c r="R13" s="1"/>
      <c r="S13" s="1"/>
      <c r="T13" s="1"/>
      <c r="U13" s="82"/>
      <c r="V13" s="81"/>
      <c r="W13" s="1"/>
      <c r="X13" s="1"/>
      <c r="Y13" s="1"/>
      <c r="Z13" s="1"/>
      <c r="AA13" s="1"/>
      <c r="AB13" s="1"/>
      <c r="AC13" s="1"/>
      <c r="AD13" s="1"/>
    </row>
    <row r="14" spans="1:24" s="23" customFormat="1" ht="12.75">
      <c r="A14" s="93"/>
      <c r="B14" s="94"/>
      <c r="C14" s="94"/>
      <c r="D14" s="94"/>
      <c r="E14" s="94"/>
      <c r="F14" s="94"/>
      <c r="G14" s="95"/>
      <c r="H14" s="95"/>
      <c r="I14" s="95"/>
      <c r="J14" s="96"/>
      <c r="N14" s="186" t="s">
        <v>38</v>
      </c>
      <c r="O14" s="187"/>
      <c r="P14" s="188"/>
      <c r="Q14" s="188"/>
      <c r="R14" s="187"/>
      <c r="S14" s="189"/>
      <c r="T14" s="186" t="s">
        <v>40</v>
      </c>
      <c r="U14" s="187"/>
      <c r="V14" s="187"/>
      <c r="W14" s="187"/>
      <c r="X14" s="34" t="s">
        <v>42</v>
      </c>
    </row>
    <row r="15" spans="1:31" ht="12.75">
      <c r="A15" s="97" t="s">
        <v>13</v>
      </c>
      <c r="B15" s="98" t="s">
        <v>14</v>
      </c>
      <c r="C15" s="98"/>
      <c r="D15" s="98"/>
      <c r="E15" s="98"/>
      <c r="F15" s="98"/>
      <c r="G15" s="99"/>
      <c r="H15" s="99"/>
      <c r="I15" s="99"/>
      <c r="J15" s="100" t="s">
        <v>15</v>
      </c>
      <c r="K15" s="1"/>
      <c r="N15" s="103" t="s">
        <v>35</v>
      </c>
      <c r="O15" s="104"/>
      <c r="P15" s="105" t="s">
        <v>36</v>
      </c>
      <c r="Q15" s="106"/>
      <c r="R15" s="104" t="s">
        <v>37</v>
      </c>
      <c r="S15" s="107"/>
      <c r="T15" s="103" t="s">
        <v>39</v>
      </c>
      <c r="U15" s="106"/>
      <c r="V15" s="105" t="s">
        <v>34</v>
      </c>
      <c r="W15" s="104"/>
      <c r="X15" s="108"/>
      <c r="Y15" s="1"/>
      <c r="Z15" s="1"/>
      <c r="AA15" s="1"/>
      <c r="AB15" s="1"/>
      <c r="AC15" s="1"/>
      <c r="AD15" s="1"/>
      <c r="AE15" s="1"/>
    </row>
    <row r="16" spans="1:31" ht="7.5" customHeight="1" thickBot="1">
      <c r="A16" s="6"/>
      <c r="B16" s="6"/>
      <c r="C16" s="6"/>
      <c r="D16" s="6"/>
      <c r="E16" s="6"/>
      <c r="F16" s="6"/>
      <c r="G16" s="7"/>
      <c r="H16" s="7"/>
      <c r="I16" s="7"/>
      <c r="J16" s="101"/>
      <c r="K16" s="1"/>
      <c r="N16" s="32"/>
      <c r="O16" s="25"/>
      <c r="P16" s="25"/>
      <c r="Q16" s="25"/>
      <c r="R16" s="25"/>
      <c r="S16" s="33"/>
      <c r="T16" s="31"/>
      <c r="U16" s="28"/>
      <c r="V16" s="24"/>
      <c r="W16" s="28"/>
      <c r="X16" s="22"/>
      <c r="Y16" s="1"/>
      <c r="Z16" s="1"/>
      <c r="AA16" s="1"/>
      <c r="AB16" s="1"/>
      <c r="AC16" s="1"/>
      <c r="AD16" s="1"/>
      <c r="AE16" s="1"/>
    </row>
    <row r="17" spans="1:31" ht="13.5" thickBot="1">
      <c r="A17" s="50" t="s">
        <v>16</v>
      </c>
      <c r="B17" s="164" t="s">
        <v>17</v>
      </c>
      <c r="C17" s="164"/>
      <c r="D17" s="164"/>
      <c r="E17" s="164"/>
      <c r="F17" s="164"/>
      <c r="G17" s="164"/>
      <c r="H17" s="8"/>
      <c r="I17" s="8"/>
      <c r="J17" s="117"/>
      <c r="N17" s="64">
        <v>0.3466</v>
      </c>
      <c r="O17" s="65">
        <f>N17*J17</f>
        <v>0</v>
      </c>
      <c r="P17" s="66">
        <v>0</v>
      </c>
      <c r="Q17" s="67">
        <f>P17*J17</f>
        <v>0</v>
      </c>
      <c r="R17" s="67">
        <v>0.0278</v>
      </c>
      <c r="S17" s="68">
        <f>R17*J17</f>
        <v>0</v>
      </c>
      <c r="T17" s="69">
        <v>0.00477</v>
      </c>
      <c r="U17" s="70">
        <f>T17*J17</f>
        <v>0</v>
      </c>
      <c r="V17" s="67">
        <v>0.0019</v>
      </c>
      <c r="W17" s="70">
        <f>V17*J17</f>
        <v>0</v>
      </c>
      <c r="X17" s="71">
        <f>$N$4*J17</f>
        <v>0</v>
      </c>
      <c r="Y17" s="1"/>
      <c r="Z17" s="1"/>
      <c r="AA17" s="1"/>
      <c r="AB17" s="1"/>
      <c r="AC17" s="1"/>
      <c r="AD17" s="1"/>
      <c r="AE17" s="1"/>
    </row>
    <row r="18" spans="1:31" ht="5.25" customHeight="1" thickBot="1">
      <c r="A18" s="120"/>
      <c r="B18" s="118"/>
      <c r="C18" s="118"/>
      <c r="D18" s="118"/>
      <c r="E18" s="118"/>
      <c r="F18" s="118"/>
      <c r="G18" s="118"/>
      <c r="H18" s="7"/>
      <c r="I18" s="7"/>
      <c r="J18" s="119"/>
      <c r="N18" s="64"/>
      <c r="O18" s="65"/>
      <c r="P18" s="66"/>
      <c r="Q18" s="67"/>
      <c r="R18" s="67"/>
      <c r="S18" s="68"/>
      <c r="T18" s="69"/>
      <c r="U18" s="70"/>
      <c r="V18" s="67"/>
      <c r="W18" s="70"/>
      <c r="X18" s="71"/>
      <c r="Y18" s="1"/>
      <c r="Z18" s="1"/>
      <c r="AA18" s="1"/>
      <c r="AB18" s="1"/>
      <c r="AC18" s="1"/>
      <c r="AD18" s="1"/>
      <c r="AE18" s="1"/>
    </row>
    <row r="19" spans="1:31" ht="13.5" thickBot="1">
      <c r="A19" s="50" t="s">
        <v>51</v>
      </c>
      <c r="B19" s="164" t="s">
        <v>52</v>
      </c>
      <c r="C19" s="165"/>
      <c r="D19" s="165"/>
      <c r="E19" s="165"/>
      <c r="F19" s="165"/>
      <c r="G19" s="165"/>
      <c r="H19" s="165"/>
      <c r="I19" s="8"/>
      <c r="J19" s="121"/>
      <c r="N19" s="64">
        <f>N23/14</f>
        <v>0.002442857142857143</v>
      </c>
      <c r="O19" s="65">
        <f>N19*J19</f>
        <v>0</v>
      </c>
      <c r="P19" s="64">
        <f>P23/14</f>
        <v>0.02622142857142857</v>
      </c>
      <c r="Q19" s="65">
        <f>P19*L19</f>
        <v>0</v>
      </c>
      <c r="R19" s="64">
        <f>R23/14</f>
        <v>0.0024857142857142855</v>
      </c>
      <c r="S19" s="65">
        <f>R19*N19</f>
        <v>6.072244897959183E-06</v>
      </c>
      <c r="T19" s="64">
        <f>T23/14</f>
        <v>0.0005458571428571429</v>
      </c>
      <c r="U19" s="65">
        <f>T19*P19</f>
        <v>1.4313154081632653E-05</v>
      </c>
      <c r="V19" s="64">
        <f>V23/14</f>
        <v>0.0002285714285714286</v>
      </c>
      <c r="W19" s="70">
        <f>V19*J19</f>
        <v>0</v>
      </c>
      <c r="X19" s="71">
        <f>$N$4*J19</f>
        <v>0</v>
      </c>
      <c r="Y19" s="1"/>
      <c r="Z19" s="1"/>
      <c r="AA19" s="1"/>
      <c r="AB19" s="1"/>
      <c r="AC19" s="1"/>
      <c r="AD19" s="1"/>
      <c r="AE19" s="1"/>
    </row>
    <row r="20" spans="1:31" ht="7.5" customHeight="1" thickBot="1">
      <c r="A20" s="120"/>
      <c r="B20" s="118"/>
      <c r="C20" s="118"/>
      <c r="D20" s="118"/>
      <c r="E20" s="118"/>
      <c r="F20" s="118"/>
      <c r="G20" s="118"/>
      <c r="H20" s="7"/>
      <c r="I20" s="7"/>
      <c r="J20" s="119"/>
      <c r="N20" s="64"/>
      <c r="O20" s="65"/>
      <c r="P20" s="64"/>
      <c r="Q20" s="65"/>
      <c r="R20" s="64"/>
      <c r="S20" s="65"/>
      <c r="T20" s="64"/>
      <c r="U20" s="65"/>
      <c r="V20" s="64"/>
      <c r="W20" s="70"/>
      <c r="X20" s="71"/>
      <c r="Y20" s="1"/>
      <c r="Z20" s="1"/>
      <c r="AA20" s="1"/>
      <c r="AB20" s="1"/>
      <c r="AC20" s="1"/>
      <c r="AD20" s="1"/>
      <c r="AE20" s="1"/>
    </row>
    <row r="21" spans="1:31" ht="13.5" thickBot="1">
      <c r="A21" s="50" t="s">
        <v>51</v>
      </c>
      <c r="B21" s="164" t="s">
        <v>53</v>
      </c>
      <c r="C21" s="165"/>
      <c r="D21" s="165"/>
      <c r="E21" s="165"/>
      <c r="F21" s="165"/>
      <c r="G21" s="165"/>
      <c r="H21" s="165"/>
      <c r="I21" s="8"/>
      <c r="J21" s="122"/>
      <c r="N21" s="64">
        <f>N25/14</f>
        <v>0.0022714285714285714</v>
      </c>
      <c r="O21" s="65">
        <f>N21*J21</f>
        <v>0</v>
      </c>
      <c r="P21" s="64">
        <f>P25/14</f>
        <v>0.011364285714285714</v>
      </c>
      <c r="Q21" s="65">
        <f>P21*L21</f>
        <v>0</v>
      </c>
      <c r="R21" s="64">
        <f>R25/14</f>
        <v>0.0034642857142857145</v>
      </c>
      <c r="S21" s="65">
        <f>R21*N21</f>
        <v>7.868877551020408E-06</v>
      </c>
      <c r="T21" s="64">
        <f>T25/14</f>
        <v>0.0008465</v>
      </c>
      <c r="U21" s="65">
        <f>T21*P21</f>
        <v>9.619867857142857E-06</v>
      </c>
      <c r="V21" s="64">
        <f>V25/14</f>
        <v>0.00035714285714285714</v>
      </c>
      <c r="W21" s="70">
        <f>V21*J21</f>
        <v>0</v>
      </c>
      <c r="X21" s="71">
        <f>$N$4*J21</f>
        <v>0</v>
      </c>
      <c r="Y21" s="1"/>
      <c r="Z21" s="1"/>
      <c r="AA21" s="1"/>
      <c r="AB21" s="1"/>
      <c r="AC21" s="1"/>
      <c r="AD21" s="1"/>
      <c r="AE21" s="1"/>
    </row>
    <row r="22" spans="1:31" ht="6" customHeight="1" thickBot="1">
      <c r="A22" s="52"/>
      <c r="B22" s="52"/>
      <c r="C22" s="52"/>
      <c r="D22" s="52"/>
      <c r="E22" s="52"/>
      <c r="F22" s="52"/>
      <c r="G22" s="53"/>
      <c r="H22" s="7"/>
      <c r="I22" s="7"/>
      <c r="J22" s="101"/>
      <c r="K22" s="1"/>
      <c r="N22" s="69"/>
      <c r="O22" s="67"/>
      <c r="P22" s="67"/>
      <c r="Q22" s="67"/>
      <c r="R22" s="67"/>
      <c r="S22" s="68"/>
      <c r="T22" s="69"/>
      <c r="U22" s="70"/>
      <c r="V22" s="67"/>
      <c r="W22" s="70"/>
      <c r="X22" s="71"/>
      <c r="Y22" s="1"/>
      <c r="Z22" s="1"/>
      <c r="AA22" s="1"/>
      <c r="AB22" s="1"/>
      <c r="AC22" s="1"/>
      <c r="AD22" s="1"/>
      <c r="AE22" s="1"/>
    </row>
    <row r="23" spans="1:31" ht="13.5" thickBot="1">
      <c r="A23" s="54" t="s">
        <v>18</v>
      </c>
      <c r="B23" s="55" t="s">
        <v>19</v>
      </c>
      <c r="C23" s="55"/>
      <c r="D23" s="55"/>
      <c r="E23" s="55"/>
      <c r="F23" s="55"/>
      <c r="G23" s="56"/>
      <c r="H23" s="8"/>
      <c r="I23" s="8"/>
      <c r="J23" s="117"/>
      <c r="K23" s="1"/>
      <c r="N23" s="69">
        <v>0.0342</v>
      </c>
      <c r="O23" s="65">
        <f>N23*J23</f>
        <v>0</v>
      </c>
      <c r="P23" s="67">
        <v>0.3671</v>
      </c>
      <c r="Q23" s="67">
        <f>P23*J23</f>
        <v>0</v>
      </c>
      <c r="R23" s="67">
        <v>0.0348</v>
      </c>
      <c r="S23" s="68">
        <f>R23*J23</f>
        <v>0</v>
      </c>
      <c r="T23" s="69">
        <v>0.007642</v>
      </c>
      <c r="U23" s="70">
        <f>T23*J23</f>
        <v>0</v>
      </c>
      <c r="V23" s="67">
        <v>0.0032</v>
      </c>
      <c r="W23" s="70">
        <f>V23*J23</f>
        <v>0</v>
      </c>
      <c r="X23" s="71">
        <f>$N$4*J23</f>
        <v>0</v>
      </c>
      <c r="Y23" s="1"/>
      <c r="Z23" s="1"/>
      <c r="AA23" s="1"/>
      <c r="AB23" s="1"/>
      <c r="AC23" s="1"/>
      <c r="AD23" s="1"/>
      <c r="AE23" s="1"/>
    </row>
    <row r="24" spans="1:31" ht="5.25" customHeight="1" thickBot="1">
      <c r="A24" s="52"/>
      <c r="B24" s="52"/>
      <c r="C24" s="52"/>
      <c r="D24" s="52"/>
      <c r="E24" s="52"/>
      <c r="F24" s="52"/>
      <c r="G24" s="53"/>
      <c r="H24" s="7"/>
      <c r="I24" s="7"/>
      <c r="J24" s="101"/>
      <c r="K24" s="1"/>
      <c r="N24" s="69"/>
      <c r="O24" s="67"/>
      <c r="P24" s="67"/>
      <c r="Q24" s="67"/>
      <c r="R24" s="67"/>
      <c r="S24" s="68"/>
      <c r="T24" s="69"/>
      <c r="U24" s="70"/>
      <c r="V24" s="67"/>
      <c r="W24" s="70"/>
      <c r="X24" s="71"/>
      <c r="Y24" s="1"/>
      <c r="Z24" s="1"/>
      <c r="AA24" s="1"/>
      <c r="AB24" s="1"/>
      <c r="AC24" s="1"/>
      <c r="AD24" s="1"/>
      <c r="AE24" s="1"/>
    </row>
    <row r="25" spans="1:31" ht="13.5" thickBot="1">
      <c r="A25" s="54" t="s">
        <v>18</v>
      </c>
      <c r="B25" s="55" t="s">
        <v>20</v>
      </c>
      <c r="C25" s="55"/>
      <c r="D25" s="55"/>
      <c r="E25" s="55"/>
      <c r="F25" s="55"/>
      <c r="G25" s="56"/>
      <c r="H25" s="8"/>
      <c r="I25" s="8"/>
      <c r="J25" s="117"/>
      <c r="K25" s="1"/>
      <c r="N25" s="69">
        <v>0.0318</v>
      </c>
      <c r="O25" s="65">
        <f>N25*J25</f>
        <v>0</v>
      </c>
      <c r="P25" s="67">
        <v>0.1591</v>
      </c>
      <c r="Q25" s="67">
        <f>P25*J25</f>
        <v>0</v>
      </c>
      <c r="R25" s="67">
        <v>0.0485</v>
      </c>
      <c r="S25" s="68">
        <f>R25*J25</f>
        <v>0</v>
      </c>
      <c r="T25" s="69">
        <v>0.011851</v>
      </c>
      <c r="U25" s="70">
        <f>T25*J25</f>
        <v>0</v>
      </c>
      <c r="V25" s="67">
        <v>0.005</v>
      </c>
      <c r="W25" s="70">
        <f>V25*J25</f>
        <v>0</v>
      </c>
      <c r="X25" s="71">
        <f>$N$4*J25</f>
        <v>0</v>
      </c>
      <c r="Y25" s="1"/>
      <c r="Z25" s="1"/>
      <c r="AA25" s="1"/>
      <c r="AB25" s="1"/>
      <c r="AC25" s="1"/>
      <c r="AD25" s="1"/>
      <c r="AE25" s="1"/>
    </row>
    <row r="26" spans="1:31" ht="6.75" customHeight="1" thickBot="1">
      <c r="A26" s="52"/>
      <c r="B26" s="52"/>
      <c r="C26" s="52"/>
      <c r="D26" s="52"/>
      <c r="E26" s="52"/>
      <c r="F26" s="52"/>
      <c r="G26" s="53"/>
      <c r="H26" s="7"/>
      <c r="I26" s="7"/>
      <c r="J26" s="101"/>
      <c r="K26" s="1"/>
      <c r="N26" s="69"/>
      <c r="O26" s="67"/>
      <c r="P26" s="67"/>
      <c r="Q26" s="67"/>
      <c r="R26" s="67"/>
      <c r="S26" s="68"/>
      <c r="T26" s="69"/>
      <c r="U26" s="70"/>
      <c r="V26" s="67"/>
      <c r="W26" s="70"/>
      <c r="X26" s="71"/>
      <c r="Y26" s="1"/>
      <c r="Z26" s="1"/>
      <c r="AA26" s="1"/>
      <c r="AB26" s="1"/>
      <c r="AC26" s="1"/>
      <c r="AD26" s="1"/>
      <c r="AE26" s="1"/>
    </row>
    <row r="27" spans="1:31" ht="13.5" thickBot="1">
      <c r="A27" s="54" t="s">
        <v>18</v>
      </c>
      <c r="B27" s="55" t="s">
        <v>21</v>
      </c>
      <c r="C27" s="55"/>
      <c r="D27" s="55"/>
      <c r="E27" s="55"/>
      <c r="F27" s="55"/>
      <c r="G27" s="56"/>
      <c r="H27" s="8"/>
      <c r="I27" s="8"/>
      <c r="J27" s="117"/>
      <c r="K27" s="1"/>
      <c r="N27" s="64">
        <v>0.0832</v>
      </c>
      <c r="O27" s="65">
        <f>N27*J27</f>
        <v>0</v>
      </c>
      <c r="P27" s="65">
        <v>0.3671</v>
      </c>
      <c r="Q27" s="67">
        <f>P27*J27</f>
        <v>0</v>
      </c>
      <c r="R27" s="65">
        <v>0.027</v>
      </c>
      <c r="S27" s="68">
        <f>R27*J27</f>
        <v>0</v>
      </c>
      <c r="T27" s="69">
        <v>0.006663</v>
      </c>
      <c r="U27" s="70">
        <f>T27*J27</f>
        <v>0</v>
      </c>
      <c r="V27" s="67">
        <v>0.0028</v>
      </c>
      <c r="W27" s="70">
        <f>V27*J27</f>
        <v>0</v>
      </c>
      <c r="X27" s="71">
        <f>$N$4*J27</f>
        <v>0</v>
      </c>
      <c r="Y27" s="1"/>
      <c r="Z27" s="1"/>
      <c r="AA27" s="1"/>
      <c r="AB27" s="1"/>
      <c r="AC27" s="1"/>
      <c r="AD27" s="1"/>
      <c r="AE27" s="1"/>
    </row>
    <row r="28" spans="11:31" ht="12.75">
      <c r="K28" s="1"/>
      <c r="N28" s="72"/>
      <c r="O28" s="73"/>
      <c r="P28" s="73"/>
      <c r="Q28" s="73"/>
      <c r="R28" s="73"/>
      <c r="S28" s="74"/>
      <c r="T28" s="72"/>
      <c r="U28" s="75"/>
      <c r="V28" s="73"/>
      <c r="W28" s="75"/>
      <c r="X28" s="71"/>
      <c r="Y28" s="1"/>
      <c r="Z28" s="1"/>
      <c r="AA28" s="1"/>
      <c r="AB28" s="1"/>
      <c r="AC28" s="1"/>
      <c r="AD28" s="1"/>
      <c r="AE28" s="1"/>
    </row>
    <row r="29" spans="1:31" ht="13.5" thickBot="1">
      <c r="A29" s="161" t="s">
        <v>32</v>
      </c>
      <c r="B29" s="162"/>
      <c r="C29" s="162"/>
      <c r="D29" s="162"/>
      <c r="E29" s="162"/>
      <c r="F29" s="162"/>
      <c r="G29" s="162"/>
      <c r="H29" s="162"/>
      <c r="I29" s="162"/>
      <c r="J29" s="163"/>
      <c r="K29" s="1"/>
      <c r="L29" s="1"/>
      <c r="N29" s="79"/>
      <c r="O29" s="76">
        <f>O17+O19+O21+O23+O25+O27</f>
        <v>0</v>
      </c>
      <c r="P29" s="76"/>
      <c r="Q29" s="76">
        <f>Q17+Q19+Q21+Q23+Q25+Q27</f>
        <v>0</v>
      </c>
      <c r="R29" s="76"/>
      <c r="S29" s="76">
        <f>S17+S19+S21+S23+S25+S27</f>
        <v>1.3941122448979591E-05</v>
      </c>
      <c r="T29" s="77"/>
      <c r="U29" s="76">
        <f>U17+U19+U21+U23+U25+U27</f>
        <v>2.393302193877551E-05</v>
      </c>
      <c r="V29" s="78"/>
      <c r="W29" s="76">
        <f>W17+W19+W21+W23+W25+W27</f>
        <v>0</v>
      </c>
      <c r="X29" s="76">
        <f>X17+X19+X21+X23+X25+X27</f>
        <v>0</v>
      </c>
      <c r="Y29" s="1"/>
      <c r="Z29" s="1"/>
      <c r="AA29" s="1"/>
      <c r="AB29" s="1"/>
      <c r="AC29" s="1"/>
      <c r="AD29" s="1"/>
      <c r="AE29" s="1"/>
    </row>
    <row r="30" spans="1:27" s="23" customFormat="1" ht="12.75">
      <c r="A30" s="93"/>
      <c r="B30" s="94"/>
      <c r="C30" s="94"/>
      <c r="D30" s="94"/>
      <c r="E30" s="94"/>
      <c r="F30" s="94"/>
      <c r="G30" s="95"/>
      <c r="H30" s="95"/>
      <c r="I30" s="95"/>
      <c r="J30" s="96"/>
      <c r="N30" s="186" t="s">
        <v>38</v>
      </c>
      <c r="O30" s="187"/>
      <c r="P30" s="187"/>
      <c r="Q30" s="187"/>
      <c r="R30" s="187"/>
      <c r="S30" s="187"/>
      <c r="T30" s="186" t="s">
        <v>40</v>
      </c>
      <c r="U30" s="187"/>
      <c r="V30" s="187"/>
      <c r="W30" s="187"/>
      <c r="X30" s="181" t="s">
        <v>42</v>
      </c>
      <c r="Y30" s="182"/>
      <c r="Z30" s="182"/>
      <c r="AA30" s="183"/>
    </row>
    <row r="31" spans="1:31" ht="12.75">
      <c r="A31" s="97" t="s">
        <v>13</v>
      </c>
      <c r="B31" s="98"/>
      <c r="C31" s="98"/>
      <c r="D31" s="98"/>
      <c r="E31" s="98"/>
      <c r="F31" s="98"/>
      <c r="G31" s="99"/>
      <c r="H31" s="99"/>
      <c r="I31" s="99"/>
      <c r="J31" s="100" t="s">
        <v>15</v>
      </c>
      <c r="K31" s="1"/>
      <c r="L31" s="1"/>
      <c r="M31" s="1"/>
      <c r="N31" s="109" t="s">
        <v>35</v>
      </c>
      <c r="O31" s="110"/>
      <c r="P31" s="111" t="s">
        <v>36</v>
      </c>
      <c r="Q31" s="112"/>
      <c r="R31" s="110" t="s">
        <v>37</v>
      </c>
      <c r="S31" s="110"/>
      <c r="T31" s="103" t="s">
        <v>33</v>
      </c>
      <c r="U31" s="106"/>
      <c r="V31" s="105" t="s">
        <v>34</v>
      </c>
      <c r="W31" s="104"/>
      <c r="X31" s="105" t="s">
        <v>45</v>
      </c>
      <c r="Y31" s="106"/>
      <c r="Z31" s="105" t="s">
        <v>46</v>
      </c>
      <c r="AA31" s="106"/>
      <c r="AB31" s="1"/>
      <c r="AC31" s="1"/>
      <c r="AD31" s="1"/>
      <c r="AE31" s="1"/>
    </row>
    <row r="32" spans="11:31" ht="8.25" customHeight="1" thickBot="1">
      <c r="K32" s="1"/>
      <c r="L32" s="1"/>
      <c r="M32" s="1"/>
      <c r="N32" s="40"/>
      <c r="O32" s="24"/>
      <c r="P32" s="28"/>
      <c r="Q32" s="24"/>
      <c r="R32" s="28"/>
      <c r="S32" s="28"/>
      <c r="T32" s="24"/>
      <c r="U32" s="17"/>
      <c r="V32" s="24"/>
      <c r="W32" s="41"/>
      <c r="X32" s="24"/>
      <c r="Y32" s="57"/>
      <c r="Z32" s="24"/>
      <c r="AA32" s="24"/>
      <c r="AB32" s="1"/>
      <c r="AC32" s="1"/>
      <c r="AD32" s="1"/>
      <c r="AE32" s="1"/>
    </row>
    <row r="33" spans="1:31" ht="13.5" thickBot="1">
      <c r="A33" s="54" t="s">
        <v>22</v>
      </c>
      <c r="B33" s="9"/>
      <c r="C33" s="9"/>
      <c r="D33" s="9"/>
      <c r="E33" s="9"/>
      <c r="F33" s="9"/>
      <c r="G33" s="8"/>
      <c r="H33" s="8"/>
      <c r="I33" s="8"/>
      <c r="J33" s="117"/>
      <c r="K33" s="1"/>
      <c r="N33" s="48">
        <v>0.4194</v>
      </c>
      <c r="O33" s="38">
        <f>N33*J33</f>
        <v>0</v>
      </c>
      <c r="P33" s="46">
        <v>0.2969</v>
      </c>
      <c r="Q33" s="25">
        <f>P33*J33</f>
        <v>0</v>
      </c>
      <c r="R33" s="30">
        <v>0.178</v>
      </c>
      <c r="S33" s="30">
        <f>R33*J33</f>
        <v>0</v>
      </c>
      <c r="T33" s="25">
        <v>0.000445</v>
      </c>
      <c r="U33" s="17">
        <f>T33*J33</f>
        <v>0</v>
      </c>
      <c r="V33" s="25">
        <v>0.0067</v>
      </c>
      <c r="W33" s="17">
        <f>V33*J33</f>
        <v>0</v>
      </c>
      <c r="X33" s="25">
        <v>1.2</v>
      </c>
      <c r="Y33" s="57">
        <f>X33*J33</f>
        <v>0</v>
      </c>
      <c r="Z33" s="25">
        <v>28.93</v>
      </c>
      <c r="AA33" s="25">
        <f>Z33*0.67*0.45*J33*$N$3</f>
        <v>0</v>
      </c>
      <c r="AB33" s="1"/>
      <c r="AC33" s="1"/>
      <c r="AD33" s="1"/>
      <c r="AE33" s="1"/>
    </row>
    <row r="34" spans="1:31" ht="10.5" customHeight="1" thickBot="1">
      <c r="A34" s="2"/>
      <c r="B34" s="3"/>
      <c r="C34" s="3"/>
      <c r="D34" s="3"/>
      <c r="E34" s="3"/>
      <c r="F34" s="3"/>
      <c r="H34" s="17"/>
      <c r="I34" s="17"/>
      <c r="J34" s="4"/>
      <c r="K34" s="1"/>
      <c r="N34" s="16"/>
      <c r="O34" s="25"/>
      <c r="P34" s="30"/>
      <c r="Q34" s="25"/>
      <c r="R34" s="30"/>
      <c r="S34" s="30"/>
      <c r="T34" s="25"/>
      <c r="U34" s="17"/>
      <c r="V34" s="25"/>
      <c r="W34" s="17"/>
      <c r="X34" s="25"/>
      <c r="Y34" s="57"/>
      <c r="Z34" s="25"/>
      <c r="AA34" s="25"/>
      <c r="AB34" s="1"/>
      <c r="AC34" s="1"/>
      <c r="AD34" s="1"/>
      <c r="AE34" s="1"/>
    </row>
    <row r="35" spans="1:31" ht="13.5" thickBot="1">
      <c r="A35" s="54" t="s">
        <v>23</v>
      </c>
      <c r="B35" s="9"/>
      <c r="C35" s="9"/>
      <c r="D35" s="9"/>
      <c r="E35" s="9"/>
      <c r="F35" s="9"/>
      <c r="G35" s="8"/>
      <c r="H35" s="8"/>
      <c r="I35" s="8"/>
      <c r="J35" s="117"/>
      <c r="K35" s="1"/>
      <c r="N35" s="16">
        <v>2.118</v>
      </c>
      <c r="O35" s="38">
        <f>N35*J35</f>
        <v>0</v>
      </c>
      <c r="P35" s="30">
        <v>1.4992</v>
      </c>
      <c r="Q35" s="25">
        <f>P35*J35</f>
        <v>0</v>
      </c>
      <c r="R35" s="30">
        <v>0.8991</v>
      </c>
      <c r="S35" s="30">
        <f>R35*J35</f>
        <v>0</v>
      </c>
      <c r="T35" s="25">
        <v>0.002249</v>
      </c>
      <c r="U35" s="17">
        <f>T35*J35</f>
        <v>0</v>
      </c>
      <c r="V35" s="25">
        <v>0.0337</v>
      </c>
      <c r="W35" s="17">
        <f>V35*J35</f>
        <v>0</v>
      </c>
      <c r="X35" s="25">
        <v>1.2</v>
      </c>
      <c r="Y35" s="57">
        <f>X35*J35</f>
        <v>0</v>
      </c>
      <c r="Z35" s="25">
        <v>76.78</v>
      </c>
      <c r="AA35" s="25">
        <f>Z35*0.67*0.45*J35*$N$3</f>
        <v>0</v>
      </c>
      <c r="AB35" s="1"/>
      <c r="AC35" s="1"/>
      <c r="AD35" s="1"/>
      <c r="AE35" s="1"/>
    </row>
    <row r="36" spans="1:31" ht="13.5" thickBot="1">
      <c r="A36" s="2"/>
      <c r="B36" s="3"/>
      <c r="C36" s="3"/>
      <c r="D36" s="3"/>
      <c r="E36" s="3"/>
      <c r="F36" s="3"/>
      <c r="H36" s="17"/>
      <c r="I36" s="17"/>
      <c r="J36" s="4"/>
      <c r="K36" s="1"/>
      <c r="N36" s="16"/>
      <c r="O36" s="25"/>
      <c r="P36" s="30"/>
      <c r="Q36" s="25"/>
      <c r="R36" s="30"/>
      <c r="S36" s="30"/>
      <c r="T36" s="25"/>
      <c r="U36" s="17"/>
      <c r="V36" s="25"/>
      <c r="W36" s="17"/>
      <c r="X36" s="25"/>
      <c r="Y36" s="57"/>
      <c r="Z36" s="25"/>
      <c r="AA36" s="25"/>
      <c r="AB36" s="1"/>
      <c r="AC36" s="1"/>
      <c r="AD36" s="1"/>
      <c r="AE36" s="1"/>
    </row>
    <row r="37" spans="1:31" ht="13.5" thickBot="1">
      <c r="A37" s="54" t="s">
        <v>24</v>
      </c>
      <c r="B37" s="9"/>
      <c r="C37" s="9"/>
      <c r="D37" s="9"/>
      <c r="E37" s="9"/>
      <c r="F37" s="9"/>
      <c r="G37" s="8"/>
      <c r="H37" s="8"/>
      <c r="I37" s="8"/>
      <c r="J37" s="117"/>
      <c r="K37" s="1"/>
      <c r="N37" s="16">
        <v>3.0036</v>
      </c>
      <c r="O37" s="38">
        <f>N37*J37</f>
        <v>0</v>
      </c>
      <c r="P37" s="30">
        <v>2.1261</v>
      </c>
      <c r="Q37" s="25">
        <f>P37*J37</f>
        <v>0</v>
      </c>
      <c r="R37" s="30">
        <v>1.275</v>
      </c>
      <c r="S37" s="30">
        <f>R37*J37</f>
        <v>0</v>
      </c>
      <c r="T37" s="25">
        <v>0.003189</v>
      </c>
      <c r="U37" s="17">
        <f>T37*J37</f>
        <v>0</v>
      </c>
      <c r="V37" s="25">
        <v>0.0478</v>
      </c>
      <c r="W37" s="17">
        <f>V37*J37</f>
        <v>0</v>
      </c>
      <c r="X37" s="25">
        <v>1.2</v>
      </c>
      <c r="Y37" s="57">
        <f>X37*J37</f>
        <v>0</v>
      </c>
      <c r="Z37" s="25">
        <v>166.92</v>
      </c>
      <c r="AA37" s="25">
        <f>Z37*0.67*0.45*J37*$N$3</f>
        <v>0</v>
      </c>
      <c r="AB37" s="1"/>
      <c r="AC37" s="1"/>
      <c r="AD37" s="1"/>
      <c r="AE37" s="1"/>
    </row>
    <row r="38" spans="1:31" ht="13.5" thickBot="1">
      <c r="A38" s="2"/>
      <c r="B38" s="3"/>
      <c r="C38" s="3"/>
      <c r="D38" s="3"/>
      <c r="E38" s="3"/>
      <c r="F38" s="3"/>
      <c r="H38" s="17"/>
      <c r="I38" s="17"/>
      <c r="J38" s="4"/>
      <c r="K38" s="1"/>
      <c r="N38" s="16"/>
      <c r="O38" s="25"/>
      <c r="P38" s="30"/>
      <c r="Q38" s="25"/>
      <c r="R38" s="30"/>
      <c r="S38" s="30"/>
      <c r="T38" s="25"/>
      <c r="U38" s="17"/>
      <c r="V38" s="25"/>
      <c r="W38" s="17"/>
      <c r="X38" s="25"/>
      <c r="Y38" s="57"/>
      <c r="Z38" s="25"/>
      <c r="AA38" s="25"/>
      <c r="AB38" s="1"/>
      <c r="AC38" s="1"/>
      <c r="AD38" s="1"/>
      <c r="AE38" s="1"/>
    </row>
    <row r="39" spans="1:31" ht="13.5" thickBot="1">
      <c r="A39" s="54" t="s">
        <v>25</v>
      </c>
      <c r="B39" s="9"/>
      <c r="C39" s="9"/>
      <c r="D39" s="9"/>
      <c r="E39" s="9"/>
      <c r="F39" s="9"/>
      <c r="G39" s="8"/>
      <c r="H39" s="8"/>
      <c r="I39" s="8"/>
      <c r="J39" s="117"/>
      <c r="K39" s="1"/>
      <c r="N39" s="16">
        <v>2.5623</v>
      </c>
      <c r="O39" s="38">
        <f>N39*J39</f>
        <v>0</v>
      </c>
      <c r="P39" s="42">
        <v>1.8137</v>
      </c>
      <c r="Q39" s="25">
        <f>P39*J39</f>
        <v>0</v>
      </c>
      <c r="R39" s="42">
        <v>1.0877</v>
      </c>
      <c r="S39" s="30">
        <f>R39*J39</f>
        <v>0</v>
      </c>
      <c r="T39" s="25">
        <v>0.002721</v>
      </c>
      <c r="U39" s="17">
        <f>T39*J39</f>
        <v>0</v>
      </c>
      <c r="V39" s="25">
        <v>0.0408</v>
      </c>
      <c r="W39" s="17">
        <f>V39*J39</f>
        <v>0</v>
      </c>
      <c r="X39" s="25">
        <v>1.2</v>
      </c>
      <c r="Y39" s="57">
        <f>X39*J39</f>
        <v>0</v>
      </c>
      <c r="Z39" s="25">
        <v>133.54</v>
      </c>
      <c r="AA39" s="25">
        <f>Z39*0.67*0.45*J39*$N$3</f>
        <v>0</v>
      </c>
      <c r="AB39" s="1"/>
      <c r="AC39" s="1"/>
      <c r="AD39" s="1"/>
      <c r="AE39" s="1"/>
    </row>
    <row r="40" spans="1:31" ht="13.5" thickBot="1">
      <c r="A40" s="2"/>
      <c r="B40" s="3"/>
      <c r="C40" s="3"/>
      <c r="D40" s="3"/>
      <c r="E40" s="3"/>
      <c r="F40" s="3"/>
      <c r="H40" s="17"/>
      <c r="I40" s="17"/>
      <c r="J40" s="4"/>
      <c r="K40" s="1"/>
      <c r="N40" s="16"/>
      <c r="O40" s="25"/>
      <c r="P40" s="30"/>
      <c r="Q40" s="25"/>
      <c r="R40" s="30"/>
      <c r="S40" s="30"/>
      <c r="T40" s="25"/>
      <c r="U40" s="17"/>
      <c r="V40" s="25"/>
      <c r="W40" s="17"/>
      <c r="X40" s="25"/>
      <c r="Y40" s="57"/>
      <c r="Z40" s="25"/>
      <c r="AA40" s="25"/>
      <c r="AB40" s="1"/>
      <c r="AC40" s="1"/>
      <c r="AD40" s="1"/>
      <c r="AE40" s="1"/>
    </row>
    <row r="41" spans="1:31" ht="13.5" thickBot="1">
      <c r="A41" s="54" t="s">
        <v>26</v>
      </c>
      <c r="B41" s="9"/>
      <c r="C41" s="9"/>
      <c r="D41" s="9"/>
      <c r="E41" s="9"/>
      <c r="F41" s="9"/>
      <c r="G41" s="8"/>
      <c r="H41" s="8"/>
      <c r="I41" s="8"/>
      <c r="J41" s="117"/>
      <c r="K41" s="1"/>
      <c r="N41" s="49">
        <v>5.2981</v>
      </c>
      <c r="O41" s="38">
        <f>N41*J41</f>
        <v>0</v>
      </c>
      <c r="P41" s="42">
        <v>3.7503</v>
      </c>
      <c r="Q41" s="26">
        <f>P41*J41</f>
        <v>0</v>
      </c>
      <c r="R41" s="42">
        <v>2.2491</v>
      </c>
      <c r="S41" s="42">
        <f>R41*J41</f>
        <v>0</v>
      </c>
      <c r="T41" s="25">
        <v>0.005625</v>
      </c>
      <c r="U41" s="17">
        <f>T41*J41</f>
        <v>0</v>
      </c>
      <c r="V41" s="25">
        <v>0.0843</v>
      </c>
      <c r="W41" s="17">
        <f>V41*J41</f>
        <v>0</v>
      </c>
      <c r="X41" s="25">
        <v>1.5</v>
      </c>
      <c r="Y41" s="57">
        <f>X41*J41</f>
        <v>0</v>
      </c>
      <c r="Z41" s="25">
        <v>445.12</v>
      </c>
      <c r="AA41" s="25">
        <f>Z41*0.67*0.45*J41*$N$3</f>
        <v>0</v>
      </c>
      <c r="AB41" s="1"/>
      <c r="AC41" s="1"/>
      <c r="AD41" s="1"/>
      <c r="AE41" s="1"/>
    </row>
    <row r="42" spans="1:31" ht="13.5" thickBot="1">
      <c r="A42" s="2"/>
      <c r="B42" s="3"/>
      <c r="C42" s="3"/>
      <c r="D42" s="3"/>
      <c r="E42" s="3"/>
      <c r="F42" s="3"/>
      <c r="H42" s="17"/>
      <c r="I42" s="17"/>
      <c r="J42" s="4"/>
      <c r="K42" s="1"/>
      <c r="N42" s="49"/>
      <c r="O42" s="26"/>
      <c r="P42" s="42"/>
      <c r="Q42" s="26"/>
      <c r="R42" s="42"/>
      <c r="S42" s="42"/>
      <c r="T42" s="25"/>
      <c r="U42" s="17"/>
      <c r="V42" s="25"/>
      <c r="W42" s="17"/>
      <c r="X42" s="25"/>
      <c r="Y42" s="57"/>
      <c r="Z42" s="25"/>
      <c r="AA42" s="25"/>
      <c r="AB42" s="1"/>
      <c r="AC42" s="1"/>
      <c r="AD42" s="1"/>
      <c r="AE42" s="1"/>
    </row>
    <row r="43" spans="1:31" ht="13.5" thickBot="1">
      <c r="A43" s="54" t="s">
        <v>27</v>
      </c>
      <c r="B43" s="9"/>
      <c r="C43" s="9"/>
      <c r="D43" s="9"/>
      <c r="E43" s="9"/>
      <c r="F43" s="9"/>
      <c r="G43" s="8"/>
      <c r="H43" s="8"/>
      <c r="I43" s="8"/>
      <c r="J43" s="117"/>
      <c r="K43" s="1"/>
      <c r="N43" s="49">
        <v>6.3579</v>
      </c>
      <c r="O43" s="38">
        <f>N43*J43</f>
        <v>0</v>
      </c>
      <c r="P43" s="42">
        <v>4.5004</v>
      </c>
      <c r="Q43" s="26">
        <f>P43*J43</f>
        <v>0</v>
      </c>
      <c r="R43" s="42">
        <v>2.6989</v>
      </c>
      <c r="S43" s="42">
        <f>R43*J43</f>
        <v>0</v>
      </c>
      <c r="T43" s="25">
        <v>0.006751</v>
      </c>
      <c r="U43" s="17">
        <f>T43*J43</f>
        <v>0</v>
      </c>
      <c r="V43" s="25">
        <v>0.1012</v>
      </c>
      <c r="W43" s="17">
        <f>V43*J43</f>
        <v>0</v>
      </c>
      <c r="X43" s="25">
        <v>1.5</v>
      </c>
      <c r="Y43" s="57">
        <f>X43*J43</f>
        <v>0</v>
      </c>
      <c r="Z43" s="25">
        <v>445.12</v>
      </c>
      <c r="AA43" s="25">
        <f>Z43*0.67*0.45*J43*$N$3</f>
        <v>0</v>
      </c>
      <c r="AB43" s="1"/>
      <c r="AC43" s="1"/>
      <c r="AD43" s="1"/>
      <c r="AE43" s="1"/>
    </row>
    <row r="44" spans="1:31" ht="13.5" thickBot="1">
      <c r="A44" s="2"/>
      <c r="B44" s="3"/>
      <c r="C44" s="3"/>
      <c r="D44" s="3"/>
      <c r="E44" s="3"/>
      <c r="F44" s="3"/>
      <c r="H44" s="17"/>
      <c r="I44" s="17"/>
      <c r="J44" s="4"/>
      <c r="K44" s="1"/>
      <c r="N44" s="49"/>
      <c r="O44" s="26"/>
      <c r="P44" s="42"/>
      <c r="Q44" s="26"/>
      <c r="R44" s="42"/>
      <c r="S44" s="42"/>
      <c r="T44" s="25"/>
      <c r="U44" s="17"/>
      <c r="V44" s="25"/>
      <c r="W44" s="17"/>
      <c r="X44" s="25"/>
      <c r="Y44" s="57"/>
      <c r="Z44" s="25"/>
      <c r="AA44" s="25"/>
      <c r="AB44" s="1"/>
      <c r="AC44" s="1"/>
      <c r="AD44" s="1"/>
      <c r="AE44" s="1"/>
    </row>
    <row r="45" spans="1:31" ht="13.5" thickBot="1">
      <c r="A45" s="54" t="s">
        <v>28</v>
      </c>
      <c r="B45" s="9"/>
      <c r="C45" s="9"/>
      <c r="D45" s="9"/>
      <c r="E45" s="9"/>
      <c r="F45" s="9"/>
      <c r="G45" s="8"/>
      <c r="H45" s="8"/>
      <c r="I45" s="8"/>
      <c r="J45" s="117"/>
      <c r="K45" s="1"/>
      <c r="N45" s="49">
        <v>3.0036</v>
      </c>
      <c r="O45" s="38">
        <f>N45*J45</f>
        <v>0</v>
      </c>
      <c r="P45" s="42">
        <v>2.1261</v>
      </c>
      <c r="Q45" s="26">
        <f>P45*J45</f>
        <v>0</v>
      </c>
      <c r="R45" s="42">
        <v>1.275</v>
      </c>
      <c r="S45" s="42">
        <f>R45*J45</f>
        <v>0</v>
      </c>
      <c r="T45" s="25">
        <v>0.003189</v>
      </c>
      <c r="U45" s="17">
        <f>T45*J45</f>
        <v>0</v>
      </c>
      <c r="V45" s="25">
        <v>0.0478</v>
      </c>
      <c r="W45" s="17">
        <f>V45*J45</f>
        <v>0</v>
      </c>
      <c r="X45" s="25">
        <v>1.5</v>
      </c>
      <c r="Y45" s="57">
        <f>X45*J45</f>
        <v>0</v>
      </c>
      <c r="Z45" s="25">
        <v>178.05</v>
      </c>
      <c r="AA45" s="25">
        <f>Z45*0.67*0.45*J45*$N$3</f>
        <v>0</v>
      </c>
      <c r="AB45" s="1"/>
      <c r="AC45" s="1"/>
      <c r="AD45" s="1"/>
      <c r="AE45" s="1"/>
    </row>
    <row r="46" spans="1:31" ht="13.5" thickBot="1">
      <c r="A46" s="2"/>
      <c r="B46" s="3"/>
      <c r="C46" s="3"/>
      <c r="D46" s="3"/>
      <c r="E46" s="3"/>
      <c r="F46" s="3"/>
      <c r="H46" s="17"/>
      <c r="I46" s="17"/>
      <c r="J46" s="4"/>
      <c r="K46" s="1"/>
      <c r="N46" s="49"/>
      <c r="O46" s="26"/>
      <c r="P46" s="42"/>
      <c r="Q46" s="26"/>
      <c r="R46" s="42"/>
      <c r="S46" s="42"/>
      <c r="T46" s="25"/>
      <c r="U46" s="17"/>
      <c r="V46" s="25"/>
      <c r="W46" s="17"/>
      <c r="X46" s="25"/>
      <c r="Y46" s="57"/>
      <c r="Z46" s="25"/>
      <c r="AA46" s="25"/>
      <c r="AB46" s="1"/>
      <c r="AC46" s="1"/>
      <c r="AD46" s="1"/>
      <c r="AE46" s="1"/>
    </row>
    <row r="47" spans="1:31" ht="13.5" thickBot="1">
      <c r="A47" s="54" t="s">
        <v>29</v>
      </c>
      <c r="B47" s="9"/>
      <c r="C47" s="9"/>
      <c r="D47" s="9"/>
      <c r="E47" s="9"/>
      <c r="F47" s="9"/>
      <c r="G47" s="8"/>
      <c r="H47" s="8"/>
      <c r="I47" s="8"/>
      <c r="J47" s="117"/>
      <c r="K47" s="1"/>
      <c r="N47" s="49">
        <v>20.3442</v>
      </c>
      <c r="O47" s="38">
        <f>N47*J47</f>
        <v>0</v>
      </c>
      <c r="P47" s="42">
        <v>14.4007</v>
      </c>
      <c r="Q47" s="26">
        <f>P47*J47</f>
        <v>0</v>
      </c>
      <c r="R47" s="42">
        <v>8.6361</v>
      </c>
      <c r="S47" s="42">
        <f>R47*J47</f>
        <v>0</v>
      </c>
      <c r="T47" s="25">
        <v>0.021601</v>
      </c>
      <c r="U47" s="17">
        <f>T47*J47</f>
        <v>0</v>
      </c>
      <c r="V47" s="25">
        <v>0.3239</v>
      </c>
      <c r="W47" s="17">
        <f>V47*J47</f>
        <v>0</v>
      </c>
      <c r="X47" s="25">
        <v>10.5</v>
      </c>
      <c r="Y47" s="57">
        <f>X47*J47</f>
        <v>0</v>
      </c>
      <c r="Z47" s="25">
        <v>1185.14</v>
      </c>
      <c r="AA47" s="25">
        <f>Z47*0.67*0.45*J47*$N$3</f>
        <v>0</v>
      </c>
      <c r="AB47" s="1"/>
      <c r="AC47" s="1"/>
      <c r="AD47" s="1"/>
      <c r="AE47" s="1"/>
    </row>
    <row r="48" spans="1:31" ht="13.5" thickBot="1">
      <c r="A48" s="2"/>
      <c r="B48" s="3"/>
      <c r="C48" s="3"/>
      <c r="D48" s="3"/>
      <c r="E48" s="3"/>
      <c r="F48" s="3"/>
      <c r="H48" s="17"/>
      <c r="I48" s="17"/>
      <c r="J48" s="116"/>
      <c r="K48" s="1"/>
      <c r="N48" s="49"/>
      <c r="O48" s="26"/>
      <c r="P48" s="42"/>
      <c r="Q48" s="26"/>
      <c r="R48" s="42"/>
      <c r="S48" s="42"/>
      <c r="T48" s="25"/>
      <c r="U48" s="17"/>
      <c r="V48" s="25"/>
      <c r="W48" s="17"/>
      <c r="X48" s="25"/>
      <c r="Y48" s="57"/>
      <c r="Z48" s="25"/>
      <c r="AA48" s="25"/>
      <c r="AB48" s="1"/>
      <c r="AC48" s="1"/>
      <c r="AD48" s="1"/>
      <c r="AE48" s="1"/>
    </row>
    <row r="49" spans="1:31" ht="13.5" thickBot="1">
      <c r="A49" s="54" t="s">
        <v>30</v>
      </c>
      <c r="B49" s="9"/>
      <c r="C49" s="9"/>
      <c r="D49" s="9"/>
      <c r="E49" s="9"/>
      <c r="F49" s="9"/>
      <c r="G49" s="8"/>
      <c r="H49" s="8"/>
      <c r="I49" s="8"/>
      <c r="J49" s="117"/>
      <c r="K49" s="1"/>
      <c r="N49" s="83">
        <v>6.3559</v>
      </c>
      <c r="O49" s="47">
        <f>N49*J49</f>
        <v>0</v>
      </c>
      <c r="P49" s="84">
        <v>4.4991</v>
      </c>
      <c r="Q49" s="85">
        <f>P49*J49</f>
        <v>0</v>
      </c>
      <c r="R49" s="84">
        <v>2.6981</v>
      </c>
      <c r="S49" s="84">
        <f>R49*J49</f>
        <v>0</v>
      </c>
      <c r="T49" s="27">
        <v>0.006749</v>
      </c>
      <c r="U49" s="58">
        <f>T49*J49</f>
        <v>0</v>
      </c>
      <c r="V49" s="27">
        <v>0.1012</v>
      </c>
      <c r="W49" s="58">
        <f>V49*J49</f>
        <v>0</v>
      </c>
      <c r="X49" s="25">
        <v>1.5</v>
      </c>
      <c r="Y49" s="57">
        <f>X49*J49</f>
        <v>0</v>
      </c>
      <c r="Z49" s="25">
        <v>445.15</v>
      </c>
      <c r="AA49" s="25">
        <f>Z49*0.67*0.45*J49*$N$3</f>
        <v>0</v>
      </c>
      <c r="AB49" s="1"/>
      <c r="AC49" s="1"/>
      <c r="AD49" s="1"/>
      <c r="AE49" s="1"/>
    </row>
    <row r="50" spans="1:31" ht="13.5" thickBot="1">
      <c r="A50" s="1"/>
      <c r="B50" s="1"/>
      <c r="C50" s="1"/>
      <c r="D50" s="1"/>
      <c r="E50" s="1"/>
      <c r="F50" s="1"/>
      <c r="G50" s="1"/>
      <c r="H50" s="1"/>
      <c r="I50" s="1"/>
      <c r="J50" s="1"/>
      <c r="K50" s="1"/>
      <c r="N50" s="43"/>
      <c r="O50" s="39">
        <f>SUM(O33,O35,O37,O39,O41,O43,O45,O47,O49)</f>
        <v>0</v>
      </c>
      <c r="P50" s="45"/>
      <c r="Q50" s="44">
        <f>SUM(Q33,Q35,Q37,Q39,Q41,Q43,Q45,Q47,Q49)</f>
        <v>0</v>
      </c>
      <c r="R50" s="45"/>
      <c r="S50" s="59">
        <f>S33+S35+S37+S39+S41+S43+S45+S47+S49</f>
        <v>0</v>
      </c>
      <c r="T50" s="60"/>
      <c r="U50" s="61">
        <f>U33+U35+U37+U39+U41+U43+U45+U47+U49</f>
        <v>0</v>
      </c>
      <c r="V50" s="62"/>
      <c r="W50" s="61">
        <f>W33+W35+W37+W39+W41+W43+W45+W47+W49</f>
        <v>0</v>
      </c>
      <c r="X50" s="63"/>
      <c r="Y50" s="29">
        <f>Y33+Y35+Y37+Y39+Y41+Y43+Y45+Y47+Y49</f>
        <v>0</v>
      </c>
      <c r="Z50" s="24"/>
      <c r="AA50" s="63">
        <f>AA33+AA35+AA37+AA39+AA41+AA43+AA45+AA47+AA49</f>
        <v>0</v>
      </c>
      <c r="AB50" s="1"/>
      <c r="AC50" s="1"/>
      <c r="AD50" s="1"/>
      <c r="AE50" s="1"/>
    </row>
    <row r="51" spans="1:31" ht="13.5" thickBot="1">
      <c r="A51" s="16"/>
      <c r="B51" s="17"/>
      <c r="C51" s="17"/>
      <c r="D51" s="17"/>
      <c r="E51" s="17"/>
      <c r="F51" s="17"/>
      <c r="G51" s="17"/>
      <c r="H51" s="17"/>
      <c r="I51" s="17"/>
      <c r="J51" s="17"/>
      <c r="K51" s="1"/>
      <c r="P51" s="82"/>
      <c r="Q51" s="81"/>
      <c r="T51" s="1"/>
      <c r="U51" s="82"/>
      <c r="V51" s="81"/>
      <c r="W51" s="1"/>
      <c r="X51" s="1"/>
      <c r="Y51" s="82" t="s">
        <v>47</v>
      </c>
      <c r="Z51" s="81">
        <f>Y50+AA50</f>
        <v>0</v>
      </c>
      <c r="AA51" s="1"/>
      <c r="AB51" s="1"/>
      <c r="AC51" s="1"/>
      <c r="AD51" s="1"/>
      <c r="AE51" s="1"/>
    </row>
    <row r="52" spans="1:31" ht="12.75">
      <c r="A52" s="136"/>
      <c r="B52" s="137"/>
      <c r="C52" s="137"/>
      <c r="D52" s="137"/>
      <c r="E52" s="137"/>
      <c r="F52" s="137"/>
      <c r="G52" s="137"/>
      <c r="H52" s="137"/>
      <c r="I52" s="137"/>
      <c r="J52" s="137"/>
      <c r="K52" s="1"/>
      <c r="T52" s="1"/>
      <c r="U52" s="1"/>
      <c r="V52" s="1"/>
      <c r="W52" s="1"/>
      <c r="X52" s="1"/>
      <c r="Y52" s="1"/>
      <c r="Z52" s="1"/>
      <c r="AA52" s="1"/>
      <c r="AB52" s="1"/>
      <c r="AC52" s="1"/>
      <c r="AD52" s="1"/>
      <c r="AE52" s="1"/>
    </row>
    <row r="53" spans="1:31" ht="23.25" customHeight="1" thickBot="1">
      <c r="A53" s="18"/>
      <c r="B53" s="18"/>
      <c r="C53" s="18"/>
      <c r="D53" s="18"/>
      <c r="E53" s="18"/>
      <c r="F53" s="18"/>
      <c r="G53" s="18"/>
      <c r="H53" s="18"/>
      <c r="I53" s="18"/>
      <c r="J53" s="18"/>
      <c r="K53" s="1"/>
      <c r="T53" s="1"/>
      <c r="U53" s="1"/>
      <c r="V53" s="1"/>
      <c r="W53" s="1"/>
      <c r="X53" s="1"/>
      <c r="Y53" s="1"/>
      <c r="Z53" s="1"/>
      <c r="AA53" s="1"/>
      <c r="AB53" s="1"/>
      <c r="AC53" s="1"/>
      <c r="AD53" s="1"/>
      <c r="AE53" s="1"/>
    </row>
    <row r="54" spans="1:31" ht="13.5" thickBot="1">
      <c r="A54" s="166" t="s">
        <v>48</v>
      </c>
      <c r="B54" s="167"/>
      <c r="C54" s="167"/>
      <c r="D54" s="167"/>
      <c r="E54" s="167"/>
      <c r="F54" s="167"/>
      <c r="G54" s="167"/>
      <c r="H54" s="167"/>
      <c r="I54" s="167"/>
      <c r="J54" s="168"/>
      <c r="K54" s="1"/>
      <c r="T54" s="1"/>
      <c r="U54" s="1"/>
      <c r="V54" s="1"/>
      <c r="W54" s="1"/>
      <c r="X54" s="1"/>
      <c r="Y54" s="1"/>
      <c r="Z54" s="1"/>
      <c r="AA54" s="1"/>
      <c r="AB54" s="1"/>
      <c r="AC54" s="1"/>
      <c r="AD54" s="1"/>
      <c r="AE54" s="1"/>
    </row>
    <row r="55" spans="1:31" ht="12.75">
      <c r="A55" s="130"/>
      <c r="B55" s="131"/>
      <c r="C55" s="131"/>
      <c r="D55" s="131"/>
      <c r="E55" s="131"/>
      <c r="F55" s="131"/>
      <c r="G55" s="131"/>
      <c r="H55" s="131"/>
      <c r="I55" s="131"/>
      <c r="J55" s="132"/>
      <c r="K55" s="1"/>
      <c r="T55" s="1"/>
      <c r="U55" s="1"/>
      <c r="V55" s="1"/>
      <c r="W55" s="1"/>
      <c r="X55" s="1"/>
      <c r="Y55" s="1"/>
      <c r="Z55" s="1"/>
      <c r="AA55" s="1"/>
      <c r="AB55" s="1"/>
      <c r="AC55" s="1"/>
      <c r="AD55" s="1"/>
      <c r="AE55" s="1"/>
    </row>
    <row r="56" spans="1:31" ht="12.75">
      <c r="A56" s="179" t="s">
        <v>11</v>
      </c>
      <c r="B56" s="180"/>
      <c r="C56" s="180"/>
      <c r="D56" s="180"/>
      <c r="E56" s="180"/>
      <c r="F56" s="180"/>
      <c r="G56" s="180"/>
      <c r="H56" s="184">
        <f>X29+Z51</f>
        <v>0</v>
      </c>
      <c r="I56" s="184"/>
      <c r="J56" s="185"/>
      <c r="K56" s="1"/>
      <c r="T56" s="1"/>
      <c r="U56" s="1"/>
      <c r="V56" s="1"/>
      <c r="W56" s="1"/>
      <c r="X56" s="1"/>
      <c r="Y56" s="1"/>
      <c r="Z56" s="1"/>
      <c r="AA56" s="1"/>
      <c r="AB56" s="1"/>
      <c r="AC56" s="1"/>
      <c r="AD56" s="1"/>
      <c r="AE56" s="1"/>
    </row>
    <row r="57" spans="1:31" ht="13.5" thickBot="1">
      <c r="A57" s="133"/>
      <c r="B57" s="134"/>
      <c r="C57" s="134"/>
      <c r="D57" s="134"/>
      <c r="E57" s="134"/>
      <c r="F57" s="134"/>
      <c r="G57" s="134"/>
      <c r="H57" s="18"/>
      <c r="I57" s="18"/>
      <c r="J57" s="113"/>
      <c r="K57" s="1"/>
      <c r="T57" s="1"/>
      <c r="U57" s="1"/>
      <c r="V57" s="1"/>
      <c r="W57" s="1"/>
      <c r="X57" s="1"/>
      <c r="Y57" s="1"/>
      <c r="Z57" s="1"/>
      <c r="AA57" s="1"/>
      <c r="AB57" s="1"/>
      <c r="AC57" s="1"/>
      <c r="AD57" s="1"/>
      <c r="AE57" s="1"/>
    </row>
    <row r="58" spans="1:31" ht="12.75">
      <c r="A58" s="102"/>
      <c r="B58" s="102"/>
      <c r="C58" s="102"/>
      <c r="D58" s="102"/>
      <c r="E58" s="102"/>
      <c r="F58" s="102"/>
      <c r="G58" s="102"/>
      <c r="H58" s="102"/>
      <c r="I58" s="102"/>
      <c r="J58" s="102"/>
      <c r="K58" s="1"/>
      <c r="T58" s="1"/>
      <c r="U58" s="1"/>
      <c r="V58" s="1"/>
      <c r="W58" s="1"/>
      <c r="X58" s="1"/>
      <c r="Y58" s="1"/>
      <c r="Z58" s="1"/>
      <c r="AA58" s="1"/>
      <c r="AB58" s="1"/>
      <c r="AC58" s="1"/>
      <c r="AD58" s="1"/>
      <c r="AE58" s="1"/>
    </row>
    <row r="59" spans="1:31" ht="7.5" customHeight="1">
      <c r="A59" s="102"/>
      <c r="B59" s="102"/>
      <c r="C59" s="102"/>
      <c r="D59" s="102"/>
      <c r="E59" s="102"/>
      <c r="F59" s="102"/>
      <c r="G59" s="102"/>
      <c r="H59" s="102"/>
      <c r="I59" s="102"/>
      <c r="J59" s="102"/>
      <c r="K59" s="1"/>
      <c r="T59" s="1"/>
      <c r="U59" s="1"/>
      <c r="V59" s="1"/>
      <c r="W59" s="1"/>
      <c r="X59" s="1"/>
      <c r="Y59" s="1"/>
      <c r="Z59" s="1"/>
      <c r="AA59" s="1"/>
      <c r="AB59" s="1"/>
      <c r="AC59" s="1"/>
      <c r="AD59" s="1"/>
      <c r="AE59" s="1"/>
    </row>
    <row r="60" spans="1:31" ht="12.75">
      <c r="A60" s="102"/>
      <c r="B60" s="102"/>
      <c r="C60" s="102"/>
      <c r="D60" s="102"/>
      <c r="E60" s="102"/>
      <c r="F60" s="102"/>
      <c r="G60" s="102"/>
      <c r="H60" s="102"/>
      <c r="I60" s="102"/>
      <c r="J60" s="102"/>
      <c r="K60" s="1"/>
      <c r="T60" s="1"/>
      <c r="U60" s="1"/>
      <c r="V60" s="1"/>
      <c r="W60" s="1"/>
      <c r="X60" s="1"/>
      <c r="Y60" s="1"/>
      <c r="Z60" s="1"/>
      <c r="AA60" s="1"/>
      <c r="AB60" s="1"/>
      <c r="AC60" s="1"/>
      <c r="AD60" s="1"/>
      <c r="AE60" s="1"/>
    </row>
    <row r="61" spans="1:31" ht="12.75">
      <c r="A61" s="1"/>
      <c r="B61" s="1"/>
      <c r="C61" s="1"/>
      <c r="D61" s="1"/>
      <c r="E61" s="1"/>
      <c r="F61" s="1"/>
      <c r="G61" s="1"/>
      <c r="H61" s="1"/>
      <c r="I61" s="1"/>
      <c r="J61" s="1"/>
      <c r="K61" s="1"/>
      <c r="T61" s="5"/>
      <c r="U61" s="5"/>
      <c r="V61" s="5"/>
      <c r="W61" s="5"/>
      <c r="X61" s="17"/>
      <c r="Y61" s="1"/>
      <c r="Z61" s="1"/>
      <c r="AA61" s="1"/>
      <c r="AB61" s="1"/>
      <c r="AC61" s="1"/>
      <c r="AD61" s="1"/>
      <c r="AE61" s="1"/>
    </row>
    <row r="62" spans="1:31" ht="12.75">
      <c r="A62" s="1"/>
      <c r="B62" s="1"/>
      <c r="C62" s="1"/>
      <c r="D62" s="1"/>
      <c r="E62" s="1"/>
      <c r="F62" s="1"/>
      <c r="G62" s="1"/>
      <c r="H62" s="1"/>
      <c r="I62" s="1"/>
      <c r="J62" s="1"/>
      <c r="K62" s="1"/>
      <c r="L62" s="1"/>
      <c r="M62" s="1"/>
      <c r="T62" s="1"/>
      <c r="U62" s="1"/>
      <c r="V62" s="1"/>
      <c r="W62" s="1"/>
      <c r="X62" s="1"/>
      <c r="Y62" s="1"/>
      <c r="Z62" s="1"/>
      <c r="AA62" s="1"/>
      <c r="AB62" s="1"/>
      <c r="AC62" s="1"/>
      <c r="AD62" s="1"/>
      <c r="AE62" s="1"/>
    </row>
    <row r="63" spans="1:31" ht="12.75">
      <c r="A63" s="1"/>
      <c r="B63" s="1"/>
      <c r="C63" s="1"/>
      <c r="D63" s="1"/>
      <c r="E63" s="1"/>
      <c r="F63" s="1"/>
      <c r="G63" s="1"/>
      <c r="H63" s="1"/>
      <c r="I63" s="1"/>
      <c r="J63" s="1"/>
      <c r="K63" s="1"/>
      <c r="L63" s="1"/>
      <c r="M63" s="1"/>
      <c r="T63" s="1"/>
      <c r="U63" s="1"/>
      <c r="V63" s="1"/>
      <c r="W63" s="1"/>
      <c r="X63" s="1"/>
      <c r="Y63" s="1"/>
      <c r="Z63" s="1"/>
      <c r="AA63" s="1"/>
      <c r="AB63" s="1"/>
      <c r="AC63" s="1"/>
      <c r="AD63" s="1"/>
      <c r="AE63" s="1"/>
    </row>
    <row r="64" spans="1:31" ht="12.75">
      <c r="A64" s="1"/>
      <c r="B64" s="1"/>
      <c r="C64" s="1"/>
      <c r="D64" s="1"/>
      <c r="E64" s="1"/>
      <c r="F64" s="1"/>
      <c r="G64" s="1"/>
      <c r="H64" s="1"/>
      <c r="I64" s="1"/>
      <c r="J64" s="1"/>
      <c r="K64" s="1"/>
      <c r="L64" s="1"/>
      <c r="M64" s="1"/>
      <c r="T64" s="1"/>
      <c r="U64" s="1"/>
      <c r="V64" s="1"/>
      <c r="W64" s="1"/>
      <c r="X64" s="1"/>
      <c r="Y64" s="1"/>
      <c r="Z64" s="1"/>
      <c r="AA64" s="1"/>
      <c r="AB64" s="1"/>
      <c r="AC64" s="1"/>
      <c r="AD64" s="1"/>
      <c r="AE64" s="1"/>
    </row>
    <row r="65" spans="1:31" ht="18" customHeight="1">
      <c r="A65" s="1"/>
      <c r="B65" s="1"/>
      <c r="C65" s="1"/>
      <c r="D65" s="1"/>
      <c r="E65" s="1"/>
      <c r="F65" s="1"/>
      <c r="G65" s="1"/>
      <c r="H65" s="1"/>
      <c r="I65" s="1"/>
      <c r="J65" s="1"/>
      <c r="K65" s="1"/>
      <c r="L65" s="1"/>
      <c r="M65" s="1"/>
      <c r="T65" s="1"/>
      <c r="U65" s="1"/>
      <c r="V65" s="1"/>
      <c r="W65" s="1"/>
      <c r="X65" s="1"/>
      <c r="Y65" s="1"/>
      <c r="Z65" s="1"/>
      <c r="AA65" s="1"/>
      <c r="AB65" s="1"/>
      <c r="AC65" s="1"/>
      <c r="AD65" s="1"/>
      <c r="AE65" s="1"/>
    </row>
    <row r="66" spans="1:31" ht="12.75">
      <c r="A66" s="1"/>
      <c r="B66" s="1"/>
      <c r="C66" s="1"/>
      <c r="D66" s="1"/>
      <c r="E66" s="1"/>
      <c r="F66" s="1"/>
      <c r="G66" s="1"/>
      <c r="H66" s="1"/>
      <c r="I66" s="1"/>
      <c r="J66" s="1"/>
      <c r="K66" s="1"/>
      <c r="L66" s="1"/>
      <c r="M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T67" s="1"/>
      <c r="U67" s="1"/>
      <c r="V67" s="1"/>
      <c r="W67" s="1"/>
      <c r="X67" s="1"/>
      <c r="Y67" s="1"/>
      <c r="Z67" s="1"/>
      <c r="AA67" s="1"/>
      <c r="AB67" s="1"/>
      <c r="AC67" s="1"/>
      <c r="AD67" s="1"/>
      <c r="AE67" s="1"/>
    </row>
    <row r="68" spans="1:31" ht="4.5" customHeight="1">
      <c r="A68" s="1"/>
      <c r="B68" s="1"/>
      <c r="C68" s="1"/>
      <c r="D68" s="1"/>
      <c r="E68" s="1"/>
      <c r="F68" s="1"/>
      <c r="G68" s="1"/>
      <c r="H68" s="1"/>
      <c r="I68" s="1"/>
      <c r="J68" s="1"/>
      <c r="K68" s="1"/>
      <c r="L68" s="1"/>
      <c r="M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T69" s="1"/>
      <c r="U69" s="1"/>
      <c r="V69" s="1"/>
      <c r="W69" s="1"/>
      <c r="X69" s="1"/>
      <c r="Y69" s="1"/>
      <c r="Z69" s="1"/>
      <c r="AA69" s="1"/>
      <c r="AB69" s="1"/>
      <c r="AC69" s="1"/>
      <c r="AD69" s="1"/>
      <c r="AE69" s="1"/>
    </row>
    <row r="70" spans="1:31" ht="3.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5.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f>273973/85000</f>
        <v>3.223211764705882</v>
      </c>
      <c r="O73" s="1"/>
      <c r="P73" s="1"/>
      <c r="Q73" s="1"/>
      <c r="R73" s="1"/>
      <c r="S73" s="1"/>
      <c r="T73" s="1"/>
      <c r="U73" s="1"/>
      <c r="V73" s="1"/>
      <c r="W73" s="1"/>
      <c r="X73" s="1"/>
      <c r="Y73" s="1"/>
      <c r="Z73" s="1"/>
      <c r="AA73" s="1"/>
      <c r="AB73" s="1"/>
      <c r="AC73" s="1"/>
      <c r="AD73" s="1"/>
      <c r="AE73" s="1"/>
    </row>
    <row r="74" spans="1:31" ht="5.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6.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1:31" ht="12.75">
      <c r="K144" s="1"/>
      <c r="L144" s="1"/>
      <c r="M144" s="1"/>
      <c r="N144" s="1"/>
      <c r="O144" s="1"/>
      <c r="P144" s="1"/>
      <c r="Q144" s="1"/>
      <c r="R144" s="1"/>
      <c r="S144" s="1"/>
      <c r="T144" s="1"/>
      <c r="U144" s="1"/>
      <c r="V144" s="1"/>
      <c r="W144" s="1"/>
      <c r="X144" s="1"/>
      <c r="Y144" s="1"/>
      <c r="Z144" s="1"/>
      <c r="AA144" s="1"/>
      <c r="AB144" s="1"/>
      <c r="AC144" s="1"/>
      <c r="AD144" s="1"/>
      <c r="AE144" s="1"/>
    </row>
    <row r="145" spans="11:31" ht="12.75">
      <c r="K145" s="1"/>
      <c r="L145" s="1"/>
      <c r="M145" s="1"/>
      <c r="N145" s="1"/>
      <c r="O145" s="1"/>
      <c r="P145" s="1"/>
      <c r="Q145" s="1"/>
      <c r="R145" s="1"/>
      <c r="S145" s="1"/>
      <c r="T145" s="1"/>
      <c r="U145" s="1"/>
      <c r="V145" s="1"/>
      <c r="W145" s="1"/>
      <c r="X145" s="1"/>
      <c r="Y145" s="1"/>
      <c r="Z145" s="1"/>
      <c r="AA145" s="1"/>
      <c r="AB145" s="1"/>
      <c r="AC145" s="1"/>
      <c r="AD145" s="1"/>
      <c r="AE145" s="1"/>
    </row>
    <row r="146" spans="11:31" ht="12.75">
      <c r="K146" s="1"/>
      <c r="L146" s="1"/>
      <c r="M146" s="1"/>
      <c r="N146" s="1"/>
      <c r="O146" s="1"/>
      <c r="P146" s="1"/>
      <c r="Q146" s="1"/>
      <c r="R146" s="1"/>
      <c r="S146" s="1"/>
      <c r="T146" s="1"/>
      <c r="U146" s="1"/>
      <c r="V146" s="1"/>
      <c r="W146" s="1"/>
      <c r="X146" s="1"/>
      <c r="Y146" s="1"/>
      <c r="Z146" s="1"/>
      <c r="AA146" s="1"/>
      <c r="AB146" s="1"/>
      <c r="AC146" s="1"/>
      <c r="AD146" s="1"/>
      <c r="AE146" s="1"/>
    </row>
    <row r="147" spans="11:31" ht="12.75">
      <c r="K147" s="1"/>
      <c r="L147" s="1"/>
      <c r="M147" s="1"/>
      <c r="N147" s="1"/>
      <c r="O147" s="1"/>
      <c r="P147" s="1"/>
      <c r="Q147" s="1"/>
      <c r="R147" s="1"/>
      <c r="S147" s="1"/>
      <c r="T147" s="1"/>
      <c r="U147" s="1"/>
      <c r="V147" s="1"/>
      <c r="W147" s="1"/>
      <c r="X147" s="1"/>
      <c r="Y147" s="1"/>
      <c r="Z147" s="1"/>
      <c r="AA147" s="1"/>
      <c r="AB147" s="1"/>
      <c r="AC147" s="1"/>
      <c r="AD147" s="1"/>
      <c r="AE147" s="1"/>
    </row>
    <row r="148" spans="11:31" ht="12.75">
      <c r="K148" s="1"/>
      <c r="L148" s="1"/>
      <c r="M148" s="1"/>
      <c r="N148" s="1"/>
      <c r="O148" s="1"/>
      <c r="P148" s="1"/>
      <c r="Q148" s="1"/>
      <c r="R148" s="1"/>
      <c r="S148" s="1"/>
      <c r="T148" s="1"/>
      <c r="U148" s="1"/>
      <c r="V148" s="1"/>
      <c r="W148" s="1"/>
      <c r="X148" s="1"/>
      <c r="Y148" s="1"/>
      <c r="Z148" s="1"/>
      <c r="AA148" s="1"/>
      <c r="AB148" s="1"/>
      <c r="AC148" s="1"/>
      <c r="AD148" s="1"/>
      <c r="AE148" s="1"/>
    </row>
    <row r="149" spans="11:31" ht="12.75">
      <c r="K149" s="1"/>
      <c r="L149" s="1"/>
      <c r="M149" s="1"/>
      <c r="N149" s="1"/>
      <c r="O149" s="1"/>
      <c r="P149" s="1"/>
      <c r="Q149" s="1"/>
      <c r="R149" s="1"/>
      <c r="S149" s="1"/>
      <c r="T149" s="1"/>
      <c r="U149" s="1"/>
      <c r="V149" s="1"/>
      <c r="W149" s="1"/>
      <c r="X149" s="1"/>
      <c r="Y149" s="1"/>
      <c r="Z149" s="1"/>
      <c r="AA149" s="1"/>
      <c r="AB149" s="1"/>
      <c r="AC149" s="1"/>
      <c r="AD149" s="1"/>
      <c r="AE149" s="1"/>
    </row>
    <row r="150" spans="11:31" ht="12.75">
      <c r="K150" s="1"/>
      <c r="L150" s="1"/>
      <c r="M150" s="1"/>
      <c r="N150" s="1"/>
      <c r="O150" s="1"/>
      <c r="P150" s="1"/>
      <c r="Q150" s="1"/>
      <c r="R150" s="1"/>
      <c r="S150" s="1"/>
      <c r="T150" s="1"/>
      <c r="U150" s="1"/>
      <c r="V150" s="1"/>
      <c r="W150" s="1"/>
      <c r="X150" s="1"/>
      <c r="Y150" s="1"/>
      <c r="Z150" s="1"/>
      <c r="AA150" s="1"/>
      <c r="AB150" s="1"/>
      <c r="AC150" s="1"/>
      <c r="AD150" s="1"/>
      <c r="AE150" s="1"/>
    </row>
    <row r="151" spans="11:31" ht="12.75">
      <c r="K151" s="1"/>
      <c r="L151" s="1"/>
      <c r="M151" s="1"/>
      <c r="N151" s="1"/>
      <c r="O151" s="1"/>
      <c r="P151" s="1"/>
      <c r="Q151" s="1"/>
      <c r="R151" s="1"/>
      <c r="S151" s="1"/>
      <c r="T151" s="1"/>
      <c r="U151" s="1"/>
      <c r="V151" s="1"/>
      <c r="W151" s="1"/>
      <c r="X151" s="1"/>
      <c r="Y151" s="1"/>
      <c r="Z151" s="1"/>
      <c r="AA151" s="1"/>
      <c r="AB151" s="1"/>
      <c r="AC151" s="1"/>
      <c r="AD151" s="1"/>
      <c r="AE151" s="1"/>
    </row>
    <row r="152" spans="11:31" ht="12.75">
      <c r="K152" s="1"/>
      <c r="L152" s="1"/>
      <c r="M152" s="1"/>
      <c r="N152" s="1"/>
      <c r="O152" s="1"/>
      <c r="P152" s="1"/>
      <c r="Q152" s="1"/>
      <c r="R152" s="1"/>
      <c r="S152" s="1"/>
      <c r="T152" s="1"/>
      <c r="U152" s="1"/>
      <c r="V152" s="1"/>
      <c r="W152" s="1"/>
      <c r="X152" s="1"/>
      <c r="Y152" s="1"/>
      <c r="Z152" s="1"/>
      <c r="AA152" s="1"/>
      <c r="AB152" s="1"/>
      <c r="AC152" s="1"/>
      <c r="AD152" s="1"/>
      <c r="AE152" s="1"/>
    </row>
    <row r="153" spans="11:31" ht="12.75">
      <c r="K153" s="1"/>
      <c r="L153" s="1"/>
      <c r="M153" s="1"/>
      <c r="N153" s="1"/>
      <c r="O153" s="1"/>
      <c r="P153" s="1"/>
      <c r="Q153" s="1"/>
      <c r="R153" s="1"/>
      <c r="S153" s="1"/>
      <c r="T153" s="1"/>
      <c r="U153" s="1"/>
      <c r="V153" s="1"/>
      <c r="W153" s="1"/>
      <c r="X153" s="1"/>
      <c r="Y153" s="1"/>
      <c r="Z153" s="1"/>
      <c r="AA153" s="1"/>
      <c r="AB153" s="1"/>
      <c r="AC153" s="1"/>
      <c r="AD153" s="1"/>
      <c r="AE153" s="1"/>
    </row>
    <row r="154" spans="11:31" ht="12.75">
      <c r="K154" s="1"/>
      <c r="L154" s="1"/>
      <c r="M154" s="1"/>
      <c r="N154" s="1"/>
      <c r="O154" s="1"/>
      <c r="P154" s="1"/>
      <c r="Q154" s="1"/>
      <c r="R154" s="1"/>
      <c r="S154" s="1"/>
      <c r="T154" s="1"/>
      <c r="U154" s="1"/>
      <c r="V154" s="1"/>
      <c r="W154" s="1"/>
      <c r="X154" s="1"/>
      <c r="Y154" s="1"/>
      <c r="Z154" s="1"/>
      <c r="AA154" s="1"/>
      <c r="AB154" s="1"/>
      <c r="AC154" s="1"/>
      <c r="AD154" s="1"/>
      <c r="AE154" s="1"/>
    </row>
    <row r="155" spans="11:31" ht="12.75">
      <c r="K155" s="1"/>
      <c r="L155" s="1"/>
      <c r="M155" s="1"/>
      <c r="N155" s="1"/>
      <c r="O155" s="1"/>
      <c r="P155" s="1"/>
      <c r="Q155" s="1"/>
      <c r="R155" s="1"/>
      <c r="S155" s="1"/>
      <c r="T155" s="1"/>
      <c r="U155" s="1"/>
      <c r="V155" s="1"/>
      <c r="W155" s="1"/>
      <c r="X155" s="1"/>
      <c r="Y155" s="1"/>
      <c r="Z155" s="1"/>
      <c r="AA155" s="1"/>
      <c r="AB155" s="1"/>
      <c r="AC155" s="1"/>
      <c r="AD155" s="1"/>
      <c r="AE155" s="1"/>
    </row>
    <row r="156" spans="11:31" ht="12.75">
      <c r="K156" s="1"/>
      <c r="L156" s="1"/>
      <c r="M156" s="1"/>
      <c r="N156" s="1"/>
      <c r="O156" s="1"/>
      <c r="P156" s="1"/>
      <c r="Q156" s="1"/>
      <c r="R156" s="1"/>
      <c r="S156" s="1"/>
      <c r="T156" s="1"/>
      <c r="U156" s="1"/>
      <c r="V156" s="1"/>
      <c r="W156" s="1"/>
      <c r="X156" s="1"/>
      <c r="Y156" s="1"/>
      <c r="Z156" s="1"/>
      <c r="AA156" s="1"/>
      <c r="AB156" s="1"/>
      <c r="AC156" s="1"/>
      <c r="AD156" s="1"/>
      <c r="AE156" s="1"/>
    </row>
    <row r="157" spans="11:31" ht="12.75">
      <c r="K157" s="1"/>
      <c r="L157" s="1"/>
      <c r="M157" s="1"/>
      <c r="N157" s="1"/>
      <c r="O157" s="1"/>
      <c r="P157" s="1"/>
      <c r="Q157" s="1"/>
      <c r="R157" s="1"/>
      <c r="S157" s="1"/>
      <c r="T157" s="1"/>
      <c r="U157" s="1"/>
      <c r="V157" s="1"/>
      <c r="W157" s="1"/>
      <c r="X157" s="1"/>
      <c r="Y157" s="1"/>
      <c r="Z157" s="1"/>
      <c r="AA157" s="1"/>
      <c r="AB157" s="1"/>
      <c r="AC157" s="1"/>
      <c r="AD157" s="1"/>
      <c r="AE157" s="1"/>
    </row>
    <row r="158" spans="11:31" ht="12.75">
      <c r="K158" s="1"/>
      <c r="L158" s="1"/>
      <c r="M158" s="1"/>
      <c r="N158" s="1"/>
      <c r="O158" s="1"/>
      <c r="P158" s="1"/>
      <c r="Q158" s="1"/>
      <c r="R158" s="1"/>
      <c r="S158" s="1"/>
      <c r="T158" s="1"/>
      <c r="U158" s="1"/>
      <c r="V158" s="1"/>
      <c r="W158" s="1"/>
      <c r="X158" s="1"/>
      <c r="Y158" s="1"/>
      <c r="Z158" s="1"/>
      <c r="AA158" s="1"/>
      <c r="AB158" s="1"/>
      <c r="AC158" s="1"/>
      <c r="AD158" s="1"/>
      <c r="AE158" s="1"/>
    </row>
    <row r="159" spans="11:31" ht="12.75">
      <c r="K159" s="1"/>
      <c r="L159" s="1"/>
      <c r="M159" s="1"/>
      <c r="N159" s="1"/>
      <c r="O159" s="1"/>
      <c r="P159" s="1"/>
      <c r="Q159" s="1"/>
      <c r="R159" s="1"/>
      <c r="S159" s="1"/>
      <c r="T159" s="1"/>
      <c r="U159" s="1"/>
      <c r="V159" s="1"/>
      <c r="W159" s="1"/>
      <c r="X159" s="1"/>
      <c r="Y159" s="1"/>
      <c r="Z159" s="1"/>
      <c r="AA159" s="1"/>
      <c r="AB159" s="1"/>
      <c r="AC159" s="1"/>
      <c r="AD159" s="1"/>
      <c r="AE159" s="1"/>
    </row>
    <row r="160" spans="11:31" ht="12.75">
      <c r="K160" s="1"/>
      <c r="L160" s="1"/>
      <c r="M160" s="1"/>
      <c r="N160" s="1"/>
      <c r="O160" s="1"/>
      <c r="P160" s="1"/>
      <c r="Q160" s="1"/>
      <c r="R160" s="1"/>
      <c r="S160" s="1"/>
      <c r="T160" s="1"/>
      <c r="U160" s="1"/>
      <c r="V160" s="1"/>
      <c r="W160" s="1"/>
      <c r="X160" s="1"/>
      <c r="Y160" s="1"/>
      <c r="Z160" s="1"/>
      <c r="AA160" s="1"/>
      <c r="AB160" s="1"/>
      <c r="AC160" s="1"/>
      <c r="AD160" s="1"/>
      <c r="AE160" s="1"/>
    </row>
    <row r="161" spans="11:31" ht="12.75">
      <c r="K161" s="1"/>
      <c r="L161" s="1"/>
      <c r="M161" s="1"/>
      <c r="N161" s="1"/>
      <c r="O161" s="1"/>
      <c r="P161" s="1"/>
      <c r="Q161" s="1"/>
      <c r="R161" s="1"/>
      <c r="S161" s="1"/>
      <c r="T161" s="1"/>
      <c r="U161" s="1"/>
      <c r="V161" s="1"/>
      <c r="W161" s="1"/>
      <c r="X161" s="1"/>
      <c r="Y161" s="1"/>
      <c r="Z161" s="1"/>
      <c r="AA161" s="1"/>
      <c r="AB161" s="1"/>
      <c r="AC161" s="1"/>
      <c r="AD161" s="1"/>
      <c r="AE161" s="1"/>
    </row>
    <row r="162" spans="11:31" ht="12.75">
      <c r="K162" s="1"/>
      <c r="L162" s="1"/>
      <c r="M162" s="1"/>
      <c r="N162" s="1"/>
      <c r="O162" s="1"/>
      <c r="P162" s="1"/>
      <c r="Q162" s="1"/>
      <c r="R162" s="1"/>
      <c r="S162" s="1"/>
      <c r="T162" s="1"/>
      <c r="U162" s="1"/>
      <c r="V162" s="1"/>
      <c r="W162" s="1"/>
      <c r="X162" s="1"/>
      <c r="Y162" s="1"/>
      <c r="Z162" s="1"/>
      <c r="AA162" s="1"/>
      <c r="AB162" s="1"/>
      <c r="AC162" s="1"/>
      <c r="AD162" s="1"/>
      <c r="AE162" s="1"/>
    </row>
    <row r="163" spans="11:31" ht="12.75">
      <c r="K163" s="1"/>
      <c r="L163" s="1"/>
      <c r="M163" s="1"/>
      <c r="N163" s="1"/>
      <c r="O163" s="1"/>
      <c r="P163" s="1"/>
      <c r="Q163" s="1"/>
      <c r="R163" s="1"/>
      <c r="S163" s="1"/>
      <c r="T163" s="1"/>
      <c r="U163" s="1"/>
      <c r="V163" s="1"/>
      <c r="W163" s="1"/>
      <c r="X163" s="1"/>
      <c r="Y163" s="1"/>
      <c r="Z163" s="1"/>
      <c r="AA163" s="1"/>
      <c r="AB163" s="1"/>
      <c r="AC163" s="1"/>
      <c r="AD163" s="1"/>
      <c r="AE163" s="1"/>
    </row>
    <row r="164" spans="11:31" ht="12.75">
      <c r="K164" s="1"/>
      <c r="L164" s="1"/>
      <c r="M164" s="1"/>
      <c r="N164" s="1"/>
      <c r="O164" s="1"/>
      <c r="P164" s="1"/>
      <c r="Q164" s="1"/>
      <c r="R164" s="1"/>
      <c r="S164" s="1"/>
      <c r="T164" s="1"/>
      <c r="U164" s="1"/>
      <c r="V164" s="1"/>
      <c r="W164" s="1"/>
      <c r="X164" s="1"/>
      <c r="Y164" s="1"/>
      <c r="Z164" s="1"/>
      <c r="AA164" s="1"/>
      <c r="AB164" s="1"/>
      <c r="AC164" s="1"/>
      <c r="AD164" s="1"/>
      <c r="AE164" s="1"/>
    </row>
    <row r="165" spans="11:31" ht="12.75">
      <c r="K165" s="1"/>
      <c r="L165" s="1"/>
      <c r="M165" s="1"/>
      <c r="N165" s="1"/>
      <c r="O165" s="1"/>
      <c r="P165" s="1"/>
      <c r="Q165" s="1"/>
      <c r="R165" s="1"/>
      <c r="S165" s="1"/>
      <c r="T165" s="1"/>
      <c r="U165" s="1"/>
      <c r="V165" s="1"/>
      <c r="W165" s="1"/>
      <c r="X165" s="1"/>
      <c r="Y165" s="1"/>
      <c r="Z165" s="1"/>
      <c r="AA165" s="1"/>
      <c r="AB165" s="1"/>
      <c r="AC165" s="1"/>
      <c r="AD165" s="1"/>
      <c r="AE165" s="1"/>
    </row>
    <row r="166" spans="11:31" ht="12.75">
      <c r="K166" s="1"/>
      <c r="L166" s="1"/>
      <c r="M166" s="1"/>
      <c r="N166" s="1"/>
      <c r="O166" s="1"/>
      <c r="P166" s="1"/>
      <c r="Q166" s="1"/>
      <c r="R166" s="1"/>
      <c r="S166" s="1"/>
      <c r="T166" s="1"/>
      <c r="U166" s="1"/>
      <c r="V166" s="1"/>
      <c r="W166" s="1"/>
      <c r="X166" s="1"/>
      <c r="Y166" s="1"/>
      <c r="Z166" s="1"/>
      <c r="AA166" s="1"/>
      <c r="AB166" s="1"/>
      <c r="AC166" s="1"/>
      <c r="AD166" s="1"/>
      <c r="AE166" s="1"/>
    </row>
    <row r="167" spans="11:31" ht="12.75">
      <c r="K167" s="1"/>
      <c r="L167" s="1"/>
      <c r="M167" s="1"/>
      <c r="N167" s="1"/>
      <c r="O167" s="1"/>
      <c r="P167" s="1"/>
      <c r="Q167" s="1"/>
      <c r="R167" s="1"/>
      <c r="S167" s="1"/>
      <c r="T167" s="1"/>
      <c r="U167" s="1"/>
      <c r="V167" s="1"/>
      <c r="W167" s="1"/>
      <c r="X167" s="1"/>
      <c r="Y167" s="1"/>
      <c r="Z167" s="1"/>
      <c r="AA167" s="1"/>
      <c r="AB167" s="1"/>
      <c r="AC167" s="1"/>
      <c r="AD167" s="1"/>
      <c r="AE167" s="1"/>
    </row>
    <row r="168" spans="11:31" ht="12.75">
      <c r="K168" s="1"/>
      <c r="L168" s="1"/>
      <c r="M168" s="1"/>
      <c r="N168" s="1"/>
      <c r="O168" s="1"/>
      <c r="P168" s="1"/>
      <c r="Q168" s="1"/>
      <c r="R168" s="1"/>
      <c r="S168" s="1"/>
      <c r="T168" s="1"/>
      <c r="U168" s="1"/>
      <c r="V168" s="1"/>
      <c r="W168" s="1"/>
      <c r="X168" s="1"/>
      <c r="Y168" s="1"/>
      <c r="Z168" s="1"/>
      <c r="AA168" s="1"/>
      <c r="AB168" s="1"/>
      <c r="AC168" s="1"/>
      <c r="AD168" s="1"/>
      <c r="AE168" s="1"/>
    </row>
    <row r="169" spans="11:31" ht="12.75">
      <c r="K169" s="1"/>
      <c r="L169" s="1"/>
      <c r="M169" s="1"/>
      <c r="N169" s="1"/>
      <c r="O169" s="1"/>
      <c r="P169" s="1"/>
      <c r="Q169" s="1"/>
      <c r="R169" s="1"/>
      <c r="S169" s="1"/>
      <c r="T169" s="1"/>
      <c r="U169" s="1"/>
      <c r="V169" s="1"/>
      <c r="W169" s="1"/>
      <c r="X169" s="1"/>
      <c r="Y169" s="1"/>
      <c r="Z169" s="1"/>
      <c r="AA169" s="1"/>
      <c r="AB169" s="1"/>
      <c r="AC169" s="1"/>
      <c r="AD169" s="1"/>
      <c r="AE169" s="1"/>
    </row>
    <row r="170" spans="11:31" ht="12.75">
      <c r="K170" s="1"/>
      <c r="L170" s="1"/>
      <c r="M170" s="1"/>
      <c r="N170" s="1"/>
      <c r="O170" s="1"/>
      <c r="P170" s="1"/>
      <c r="Q170" s="1"/>
      <c r="R170" s="1"/>
      <c r="S170" s="1"/>
      <c r="T170" s="1"/>
      <c r="U170" s="1"/>
      <c r="V170" s="1"/>
      <c r="W170" s="1"/>
      <c r="X170" s="1"/>
      <c r="Y170" s="1"/>
      <c r="Z170" s="1"/>
      <c r="AA170" s="1"/>
      <c r="AB170" s="1"/>
      <c r="AC170" s="1"/>
      <c r="AD170" s="1"/>
      <c r="AE170" s="1"/>
    </row>
    <row r="171" spans="11:31" ht="12.75">
      <c r="K171" s="1"/>
      <c r="L171" s="1"/>
      <c r="M171" s="1"/>
      <c r="N171" s="1"/>
      <c r="O171" s="1"/>
      <c r="P171" s="1"/>
      <c r="Q171" s="1"/>
      <c r="R171" s="1"/>
      <c r="S171" s="1"/>
      <c r="T171" s="1"/>
      <c r="U171" s="1"/>
      <c r="V171" s="1"/>
      <c r="W171" s="1"/>
      <c r="X171" s="1"/>
      <c r="Y171" s="1"/>
      <c r="Z171" s="1"/>
      <c r="AA171" s="1"/>
      <c r="AB171" s="1"/>
      <c r="AC171" s="1"/>
      <c r="AD171" s="1"/>
      <c r="AE171" s="1"/>
    </row>
    <row r="172" spans="11:31" ht="12.75">
      <c r="K172" s="1"/>
      <c r="L172" s="1"/>
      <c r="M172" s="1"/>
      <c r="N172" s="1"/>
      <c r="O172" s="1"/>
      <c r="P172" s="1"/>
      <c r="Q172" s="1"/>
      <c r="R172" s="1"/>
      <c r="S172" s="1"/>
      <c r="T172" s="1"/>
      <c r="U172" s="1"/>
      <c r="V172" s="1"/>
      <c r="W172" s="1"/>
      <c r="X172" s="1"/>
      <c r="Y172" s="1"/>
      <c r="Z172" s="1"/>
      <c r="AA172" s="1"/>
      <c r="AB172" s="1"/>
      <c r="AC172" s="1"/>
      <c r="AD172" s="1"/>
      <c r="AE172" s="1"/>
    </row>
    <row r="173" spans="11:31" ht="12.75">
      <c r="K173" s="1"/>
      <c r="L173" s="1"/>
      <c r="M173" s="1"/>
      <c r="N173" s="1"/>
      <c r="O173" s="1"/>
      <c r="P173" s="1"/>
      <c r="Q173" s="1"/>
      <c r="R173" s="1"/>
      <c r="S173" s="1"/>
      <c r="T173" s="1"/>
      <c r="U173" s="1"/>
      <c r="V173" s="1"/>
      <c r="W173" s="1"/>
      <c r="X173" s="1"/>
      <c r="Y173" s="1"/>
      <c r="Z173" s="1"/>
      <c r="AA173" s="1"/>
      <c r="AB173" s="1"/>
      <c r="AC173" s="1"/>
      <c r="AD173" s="1"/>
      <c r="AE173" s="1"/>
    </row>
    <row r="174" spans="11:31" ht="12.75">
      <c r="K174" s="1"/>
      <c r="L174" s="1"/>
      <c r="M174" s="1"/>
      <c r="N174" s="1"/>
      <c r="O174" s="1"/>
      <c r="P174" s="1"/>
      <c r="Q174" s="1"/>
      <c r="R174" s="1"/>
      <c r="S174" s="1"/>
      <c r="T174" s="1"/>
      <c r="U174" s="1"/>
      <c r="V174" s="1"/>
      <c r="W174" s="1"/>
      <c r="X174" s="1"/>
      <c r="Y174" s="1"/>
      <c r="Z174" s="1"/>
      <c r="AA174" s="1"/>
      <c r="AB174" s="1"/>
      <c r="AC174" s="1"/>
      <c r="AD174" s="1"/>
      <c r="AE174" s="1"/>
    </row>
    <row r="175" spans="11:31" ht="12.75">
      <c r="K175" s="1"/>
      <c r="L175" s="1"/>
      <c r="M175" s="1"/>
      <c r="N175" s="1"/>
      <c r="O175" s="1"/>
      <c r="P175" s="1"/>
      <c r="Q175" s="1"/>
      <c r="R175" s="1"/>
      <c r="S175" s="1"/>
      <c r="T175" s="1"/>
      <c r="U175" s="1"/>
      <c r="V175" s="1"/>
      <c r="W175" s="1"/>
      <c r="X175" s="1"/>
      <c r="Y175" s="1"/>
      <c r="Z175" s="1"/>
      <c r="AA175" s="1"/>
      <c r="AB175" s="1"/>
      <c r="AC175" s="1"/>
      <c r="AD175" s="1"/>
      <c r="AE175" s="1"/>
    </row>
    <row r="176" spans="11:31" ht="12.75">
      <c r="K176" s="1"/>
      <c r="L176" s="1"/>
      <c r="M176" s="1"/>
      <c r="N176" s="1"/>
      <c r="O176" s="1"/>
      <c r="P176" s="1"/>
      <c r="Q176" s="1"/>
      <c r="R176" s="1"/>
      <c r="S176" s="1"/>
      <c r="T176" s="1"/>
      <c r="U176" s="1"/>
      <c r="V176" s="1"/>
      <c r="W176" s="1"/>
      <c r="X176" s="1"/>
      <c r="Y176" s="1"/>
      <c r="Z176" s="1"/>
      <c r="AA176" s="1"/>
      <c r="AB176" s="1"/>
      <c r="AC176" s="1"/>
      <c r="AD176" s="1"/>
      <c r="AE176" s="1"/>
    </row>
    <row r="177" spans="11:31" ht="12.75">
      <c r="K177" s="1"/>
      <c r="L177" s="1"/>
      <c r="M177" s="1"/>
      <c r="N177" s="1"/>
      <c r="O177" s="1"/>
      <c r="P177" s="1"/>
      <c r="Q177" s="1"/>
      <c r="R177" s="1"/>
      <c r="S177" s="1"/>
      <c r="T177" s="1"/>
      <c r="U177" s="1"/>
      <c r="V177" s="1"/>
      <c r="W177" s="1"/>
      <c r="X177" s="1"/>
      <c r="Y177" s="1"/>
      <c r="Z177" s="1"/>
      <c r="AA177" s="1"/>
      <c r="AB177" s="1"/>
      <c r="AC177" s="1"/>
      <c r="AD177" s="1"/>
      <c r="AE177" s="1"/>
    </row>
    <row r="178" spans="11:31" ht="12.75">
      <c r="K178" s="1"/>
      <c r="L178" s="1"/>
      <c r="M178" s="1"/>
      <c r="N178" s="1"/>
      <c r="O178" s="1"/>
      <c r="P178" s="1"/>
      <c r="Q178" s="1"/>
      <c r="R178" s="1"/>
      <c r="S178" s="1"/>
      <c r="T178" s="1"/>
      <c r="U178" s="1"/>
      <c r="V178" s="1"/>
      <c r="W178" s="1"/>
      <c r="X178" s="1"/>
      <c r="Y178" s="1"/>
      <c r="Z178" s="1"/>
      <c r="AA178" s="1"/>
      <c r="AB178" s="1"/>
      <c r="AC178" s="1"/>
      <c r="AD178" s="1"/>
      <c r="AE178" s="1"/>
    </row>
    <row r="179" spans="11:31" ht="12.75">
      <c r="K179" s="1"/>
      <c r="L179" s="1"/>
      <c r="M179" s="1"/>
      <c r="N179" s="1"/>
      <c r="O179" s="1"/>
      <c r="P179" s="1"/>
      <c r="Q179" s="1"/>
      <c r="R179" s="1"/>
      <c r="S179" s="1"/>
      <c r="T179" s="1"/>
      <c r="U179" s="1"/>
      <c r="V179" s="1"/>
      <c r="W179" s="1"/>
      <c r="X179" s="1"/>
      <c r="Y179" s="1"/>
      <c r="Z179" s="1"/>
      <c r="AA179" s="1"/>
      <c r="AB179" s="1"/>
      <c r="AC179" s="1"/>
      <c r="AD179" s="1"/>
      <c r="AE179" s="1"/>
    </row>
    <row r="180" spans="11:31" ht="12.75">
      <c r="K180" s="1"/>
      <c r="L180" s="1"/>
      <c r="M180" s="1"/>
      <c r="N180" s="1"/>
      <c r="O180" s="1"/>
      <c r="P180" s="1"/>
      <c r="Q180" s="1"/>
      <c r="R180" s="1"/>
      <c r="S180" s="1"/>
      <c r="T180" s="1"/>
      <c r="U180" s="1"/>
      <c r="V180" s="1"/>
      <c r="W180" s="1"/>
      <c r="X180" s="1"/>
      <c r="Y180" s="1"/>
      <c r="Z180" s="1"/>
      <c r="AA180" s="1"/>
      <c r="AB180" s="1"/>
      <c r="AC180" s="1"/>
      <c r="AD180" s="1"/>
      <c r="AE180" s="1"/>
    </row>
    <row r="181" spans="11:31" ht="12.75">
      <c r="K181" s="1"/>
      <c r="L181" s="1"/>
      <c r="M181" s="1"/>
      <c r="N181" s="1"/>
      <c r="O181" s="1"/>
      <c r="P181" s="1"/>
      <c r="Q181" s="1"/>
      <c r="R181" s="1"/>
      <c r="S181" s="1"/>
      <c r="T181" s="1"/>
      <c r="U181" s="1"/>
      <c r="V181" s="1"/>
      <c r="W181" s="1"/>
      <c r="X181" s="1"/>
      <c r="Y181" s="1"/>
      <c r="Z181" s="1"/>
      <c r="AA181" s="1"/>
      <c r="AB181" s="1"/>
      <c r="AC181" s="1"/>
      <c r="AD181" s="1"/>
      <c r="AE181" s="1"/>
    </row>
    <row r="182" spans="11:31" ht="12.75">
      <c r="K182" s="1"/>
      <c r="L182" s="1"/>
      <c r="M182" s="1"/>
      <c r="N182" s="1"/>
      <c r="O182" s="1"/>
      <c r="P182" s="1"/>
      <c r="Q182" s="1"/>
      <c r="R182" s="1"/>
      <c r="S182" s="1"/>
      <c r="T182" s="1"/>
      <c r="U182" s="1"/>
      <c r="V182" s="1"/>
      <c r="W182" s="1"/>
      <c r="X182" s="1"/>
      <c r="Y182" s="1"/>
      <c r="Z182" s="1"/>
      <c r="AA182" s="1"/>
      <c r="AB182" s="1"/>
      <c r="AC182" s="1"/>
      <c r="AD182" s="1"/>
      <c r="AE182" s="1"/>
    </row>
    <row r="183" spans="11:31" ht="12.75">
      <c r="K183" s="1"/>
      <c r="L183" s="1"/>
      <c r="M183" s="1"/>
      <c r="N183" s="1"/>
      <c r="O183" s="1"/>
      <c r="P183" s="1"/>
      <c r="Q183" s="1"/>
      <c r="R183" s="1"/>
      <c r="S183" s="1"/>
      <c r="T183" s="1"/>
      <c r="U183" s="1"/>
      <c r="V183" s="1"/>
      <c r="W183" s="1"/>
      <c r="X183" s="1"/>
      <c r="Y183" s="1"/>
      <c r="Z183" s="1"/>
      <c r="AA183" s="1"/>
      <c r="AB183" s="1"/>
      <c r="AC183" s="1"/>
      <c r="AD183" s="1"/>
      <c r="AE183" s="1"/>
    </row>
    <row r="184" spans="11:31" ht="12.75">
      <c r="K184" s="1"/>
      <c r="L184" s="1"/>
      <c r="M184" s="1"/>
      <c r="N184" s="1"/>
      <c r="O184" s="1"/>
      <c r="P184" s="1"/>
      <c r="Q184" s="1"/>
      <c r="R184" s="1"/>
      <c r="S184" s="1"/>
      <c r="T184" s="1"/>
      <c r="U184" s="1"/>
      <c r="V184" s="1"/>
      <c r="W184" s="1"/>
      <c r="X184" s="1"/>
      <c r="Y184" s="1"/>
      <c r="Z184" s="1"/>
      <c r="AA184" s="1"/>
      <c r="AB184" s="1"/>
      <c r="AC184" s="1"/>
      <c r="AD184" s="1"/>
      <c r="AE184" s="1"/>
    </row>
    <row r="185" spans="11:31" ht="12.75">
      <c r="K185" s="1"/>
      <c r="L185" s="1"/>
      <c r="M185" s="1"/>
      <c r="N185" s="1"/>
      <c r="O185" s="1"/>
      <c r="P185" s="1"/>
      <c r="Q185" s="1"/>
      <c r="R185" s="1"/>
      <c r="S185" s="1"/>
      <c r="T185" s="1"/>
      <c r="U185" s="1"/>
      <c r="V185" s="1"/>
      <c r="W185" s="1"/>
      <c r="X185" s="1"/>
      <c r="Y185" s="1"/>
      <c r="Z185" s="1"/>
      <c r="AA185" s="1"/>
      <c r="AB185" s="1"/>
      <c r="AC185" s="1"/>
      <c r="AD185" s="1"/>
      <c r="AE185" s="1"/>
    </row>
    <row r="186" spans="11:31" ht="12.75">
      <c r="K186" s="1"/>
      <c r="L186" s="1"/>
      <c r="M186" s="1"/>
      <c r="N186" s="1"/>
      <c r="O186" s="1"/>
      <c r="P186" s="1"/>
      <c r="Q186" s="1"/>
      <c r="R186" s="1"/>
      <c r="S186" s="1"/>
      <c r="T186" s="1"/>
      <c r="U186" s="1"/>
      <c r="V186" s="1"/>
      <c r="W186" s="1"/>
      <c r="X186" s="1"/>
      <c r="Y186" s="1"/>
      <c r="Z186" s="1"/>
      <c r="AA186" s="1"/>
      <c r="AB186" s="1"/>
      <c r="AC186" s="1"/>
      <c r="AD186" s="1"/>
      <c r="AE186" s="1"/>
    </row>
    <row r="187" spans="11:31" ht="12.75">
      <c r="K187" s="1"/>
      <c r="L187" s="1"/>
      <c r="M187" s="1"/>
      <c r="N187" s="1"/>
      <c r="O187" s="1"/>
      <c r="P187" s="1"/>
      <c r="Q187" s="1"/>
      <c r="R187" s="1"/>
      <c r="S187" s="1"/>
      <c r="T187" s="1"/>
      <c r="U187" s="1"/>
      <c r="V187" s="1"/>
      <c r="W187" s="1"/>
      <c r="X187" s="1"/>
      <c r="Y187" s="1"/>
      <c r="Z187" s="1"/>
      <c r="AA187" s="1"/>
      <c r="AB187" s="1"/>
      <c r="AC187" s="1"/>
      <c r="AD187" s="1"/>
      <c r="AE187" s="1"/>
    </row>
    <row r="188" spans="11:31" ht="12.75">
      <c r="K188" s="1"/>
      <c r="L188" s="1"/>
      <c r="M188" s="1"/>
      <c r="N188" s="1"/>
      <c r="O188" s="1"/>
      <c r="P188" s="1"/>
      <c r="Q188" s="1"/>
      <c r="R188" s="1"/>
      <c r="S188" s="1"/>
      <c r="T188" s="1"/>
      <c r="U188" s="1"/>
      <c r="V188" s="1"/>
      <c r="W188" s="1"/>
      <c r="X188" s="1"/>
      <c r="Y188" s="1"/>
      <c r="Z188" s="1"/>
      <c r="AA188" s="1"/>
      <c r="AB188" s="1"/>
      <c r="AC188" s="1"/>
      <c r="AD188" s="1"/>
      <c r="AE188" s="1"/>
    </row>
    <row r="189" spans="11:31" ht="12.75">
      <c r="K189" s="1"/>
      <c r="L189" s="1"/>
      <c r="M189" s="1"/>
      <c r="N189" s="1"/>
      <c r="O189" s="1"/>
      <c r="P189" s="1"/>
      <c r="Q189" s="1"/>
      <c r="R189" s="1"/>
      <c r="S189" s="1"/>
      <c r="T189" s="1"/>
      <c r="U189" s="1"/>
      <c r="V189" s="1"/>
      <c r="W189" s="1"/>
      <c r="X189" s="1"/>
      <c r="Y189" s="1"/>
      <c r="Z189" s="1"/>
      <c r="AA189" s="1"/>
      <c r="AB189" s="1"/>
      <c r="AC189" s="1"/>
      <c r="AD189" s="1"/>
      <c r="AE189" s="1"/>
    </row>
    <row r="190" spans="11:31" ht="12.75">
      <c r="K190" s="1"/>
      <c r="L190" s="1"/>
      <c r="M190" s="1"/>
      <c r="N190" s="1"/>
      <c r="O190" s="1"/>
      <c r="P190" s="1"/>
      <c r="Q190" s="1"/>
      <c r="R190" s="1"/>
      <c r="S190" s="1"/>
      <c r="T190" s="1"/>
      <c r="U190" s="1"/>
      <c r="V190" s="1"/>
      <c r="W190" s="1"/>
      <c r="X190" s="1"/>
      <c r="Y190" s="1"/>
      <c r="Z190" s="1"/>
      <c r="AA190" s="1"/>
      <c r="AB190" s="1"/>
      <c r="AC190" s="1"/>
      <c r="AD190" s="1"/>
      <c r="AE190" s="1"/>
    </row>
    <row r="191" spans="11:31" ht="12.75">
      <c r="K191" s="1"/>
      <c r="L191" s="1"/>
      <c r="M191" s="1"/>
      <c r="N191" s="1"/>
      <c r="O191" s="1"/>
      <c r="P191" s="1"/>
      <c r="Q191" s="1"/>
      <c r="R191" s="1"/>
      <c r="S191" s="1"/>
      <c r="T191" s="1"/>
      <c r="U191" s="1"/>
      <c r="V191" s="1"/>
      <c r="W191" s="1"/>
      <c r="X191" s="1"/>
      <c r="Y191" s="1"/>
      <c r="Z191" s="1"/>
      <c r="AA191" s="1"/>
      <c r="AB191" s="1"/>
      <c r="AC191" s="1"/>
      <c r="AD191" s="1"/>
      <c r="AE191" s="1"/>
    </row>
    <row r="192" spans="11:31" ht="12.75">
      <c r="K192" s="1"/>
      <c r="L192" s="1"/>
      <c r="M192" s="1"/>
      <c r="N192" s="1"/>
      <c r="O192" s="1"/>
      <c r="P192" s="1"/>
      <c r="Q192" s="1"/>
      <c r="R192" s="1"/>
      <c r="S192" s="1"/>
      <c r="T192" s="1"/>
      <c r="U192" s="1"/>
      <c r="V192" s="1"/>
      <c r="W192" s="1"/>
      <c r="X192" s="1"/>
      <c r="Y192" s="1"/>
      <c r="Z192" s="1"/>
      <c r="AA192" s="1"/>
      <c r="AB192" s="1"/>
      <c r="AC192" s="1"/>
      <c r="AD192" s="1"/>
      <c r="AE192" s="1"/>
    </row>
    <row r="193" spans="11:31" ht="12.75">
      <c r="K193" s="1"/>
      <c r="L193" s="1"/>
      <c r="M193" s="1"/>
      <c r="N193" s="1"/>
      <c r="O193" s="1"/>
      <c r="P193" s="1"/>
      <c r="Q193" s="1"/>
      <c r="R193" s="1"/>
      <c r="S193" s="1"/>
      <c r="T193" s="1"/>
      <c r="U193" s="1"/>
      <c r="V193" s="1"/>
      <c r="W193" s="1"/>
      <c r="X193" s="1"/>
      <c r="Y193" s="1"/>
      <c r="Z193" s="1"/>
      <c r="AA193" s="1"/>
      <c r="AB193" s="1"/>
      <c r="AC193" s="1"/>
      <c r="AD193" s="1"/>
      <c r="AE193" s="1"/>
    </row>
    <row r="194" spans="11:31" ht="12.75">
      <c r="K194" s="1"/>
      <c r="L194" s="1"/>
      <c r="M194" s="1"/>
      <c r="N194" s="1"/>
      <c r="O194" s="1"/>
      <c r="P194" s="1"/>
      <c r="Q194" s="1"/>
      <c r="R194" s="1"/>
      <c r="S194" s="1"/>
      <c r="T194" s="1"/>
      <c r="U194" s="1"/>
      <c r="V194" s="1"/>
      <c r="W194" s="1"/>
      <c r="X194" s="1"/>
      <c r="Y194" s="1"/>
      <c r="Z194" s="1"/>
      <c r="AA194" s="1"/>
      <c r="AB194" s="1"/>
      <c r="AC194" s="1"/>
      <c r="AD194" s="1"/>
      <c r="AE194" s="1"/>
    </row>
    <row r="195" spans="11:31" ht="12.75">
      <c r="K195" s="1"/>
      <c r="L195" s="1"/>
      <c r="M195" s="1"/>
      <c r="N195" s="1"/>
      <c r="O195" s="1"/>
      <c r="P195" s="1"/>
      <c r="Q195" s="1"/>
      <c r="R195" s="1"/>
      <c r="S195" s="1"/>
      <c r="T195" s="1"/>
      <c r="U195" s="1"/>
      <c r="V195" s="1"/>
      <c r="W195" s="1"/>
      <c r="X195" s="1"/>
      <c r="Y195" s="1"/>
      <c r="Z195" s="1"/>
      <c r="AA195" s="1"/>
      <c r="AB195" s="1"/>
      <c r="AC195" s="1"/>
      <c r="AD195" s="1"/>
      <c r="AE195" s="1"/>
    </row>
    <row r="196" spans="11:31" ht="12.75">
      <c r="K196" s="1"/>
      <c r="L196" s="1"/>
      <c r="M196" s="1"/>
      <c r="N196" s="1"/>
      <c r="O196" s="1"/>
      <c r="P196" s="1"/>
      <c r="Q196" s="1"/>
      <c r="R196" s="1"/>
      <c r="S196" s="1"/>
      <c r="T196" s="1"/>
      <c r="U196" s="1"/>
      <c r="V196" s="1"/>
      <c r="W196" s="1"/>
      <c r="X196" s="1"/>
      <c r="Y196" s="1"/>
      <c r="Z196" s="1"/>
      <c r="AA196" s="1"/>
      <c r="AB196" s="1"/>
      <c r="AC196" s="1"/>
      <c r="AD196" s="1"/>
      <c r="AE196" s="1"/>
    </row>
    <row r="197" spans="11:31" ht="12.75">
      <c r="K197" s="1"/>
      <c r="L197" s="1"/>
      <c r="M197" s="1"/>
      <c r="N197" s="1"/>
      <c r="O197" s="1"/>
      <c r="P197" s="1"/>
      <c r="Q197" s="1"/>
      <c r="R197" s="1"/>
      <c r="S197" s="1"/>
      <c r="T197" s="1"/>
      <c r="U197" s="1"/>
      <c r="V197" s="1"/>
      <c r="W197" s="1"/>
      <c r="X197" s="1"/>
      <c r="Y197" s="1"/>
      <c r="Z197" s="1"/>
      <c r="AA197" s="1"/>
      <c r="AB197" s="1"/>
      <c r="AC197" s="1"/>
      <c r="AD197" s="1"/>
      <c r="AE197" s="1"/>
    </row>
    <row r="198" spans="11:31" ht="12.75">
      <c r="K198" s="1"/>
      <c r="L198" s="1"/>
      <c r="M198" s="1"/>
      <c r="N198" s="1"/>
      <c r="O198" s="1"/>
      <c r="P198" s="1"/>
      <c r="Q198" s="1"/>
      <c r="R198" s="1"/>
      <c r="S198" s="1"/>
      <c r="T198" s="1"/>
      <c r="U198" s="1"/>
      <c r="V198" s="1"/>
      <c r="W198" s="1"/>
      <c r="X198" s="1"/>
      <c r="Y198" s="1"/>
      <c r="Z198" s="1"/>
      <c r="AA198" s="1"/>
      <c r="AB198" s="1"/>
      <c r="AC198" s="1"/>
      <c r="AD198" s="1"/>
      <c r="AE198" s="1"/>
    </row>
    <row r="199" spans="11:31" ht="12.75">
      <c r="K199" s="1"/>
      <c r="L199" s="1"/>
      <c r="M199" s="1"/>
      <c r="N199" s="1"/>
      <c r="O199" s="1"/>
      <c r="P199" s="1"/>
      <c r="Q199" s="1"/>
      <c r="R199" s="1"/>
      <c r="S199" s="1"/>
      <c r="T199" s="1"/>
      <c r="U199" s="1"/>
      <c r="V199" s="1"/>
      <c r="W199" s="1"/>
      <c r="X199" s="1"/>
      <c r="Y199" s="1"/>
      <c r="Z199" s="1"/>
      <c r="AA199" s="1"/>
      <c r="AB199" s="1"/>
      <c r="AC199" s="1"/>
      <c r="AD199" s="1"/>
      <c r="AE199" s="1"/>
    </row>
    <row r="200" spans="11:31" ht="12.75">
      <c r="K200" s="1"/>
      <c r="L200" s="1"/>
      <c r="M200" s="1"/>
      <c r="N200" s="1"/>
      <c r="O200" s="1"/>
      <c r="P200" s="1"/>
      <c r="Q200" s="1"/>
      <c r="R200" s="1"/>
      <c r="S200" s="1"/>
      <c r="T200" s="1"/>
      <c r="U200" s="1"/>
      <c r="V200" s="1"/>
      <c r="W200" s="1"/>
      <c r="X200" s="1"/>
      <c r="Y200" s="1"/>
      <c r="Z200" s="1"/>
      <c r="AA200" s="1"/>
      <c r="AB200" s="1"/>
      <c r="AC200" s="1"/>
      <c r="AD200" s="1"/>
      <c r="AE200" s="1"/>
    </row>
    <row r="201" spans="11:31" ht="12.75">
      <c r="K201" s="1"/>
      <c r="L201" s="1"/>
      <c r="M201" s="1"/>
      <c r="N201" s="1"/>
      <c r="O201" s="1"/>
      <c r="P201" s="1"/>
      <c r="Q201" s="1"/>
      <c r="R201" s="1"/>
      <c r="S201" s="1"/>
      <c r="T201" s="1"/>
      <c r="U201" s="1"/>
      <c r="V201" s="1"/>
      <c r="W201" s="1"/>
      <c r="X201" s="1"/>
      <c r="Y201" s="1"/>
      <c r="Z201" s="1"/>
      <c r="AA201" s="1"/>
      <c r="AB201" s="1"/>
      <c r="AC201" s="1"/>
      <c r="AD201" s="1"/>
      <c r="AE201" s="1"/>
    </row>
    <row r="202" spans="11:31" ht="12.75">
      <c r="K202" s="1"/>
      <c r="L202" s="1"/>
      <c r="M202" s="1"/>
      <c r="N202" s="1"/>
      <c r="O202" s="1"/>
      <c r="P202" s="1"/>
      <c r="Q202" s="1"/>
      <c r="R202" s="1"/>
      <c r="S202" s="1"/>
      <c r="T202" s="1"/>
      <c r="U202" s="1"/>
      <c r="V202" s="1"/>
      <c r="W202" s="1"/>
      <c r="X202" s="1"/>
      <c r="Y202" s="1"/>
      <c r="Z202" s="1"/>
      <c r="AA202" s="1"/>
      <c r="AB202" s="1"/>
      <c r="AC202" s="1"/>
      <c r="AD202" s="1"/>
      <c r="AE202" s="1"/>
    </row>
    <row r="203" spans="11:31" ht="12.75">
      <c r="K203" s="1"/>
      <c r="L203" s="1"/>
      <c r="M203" s="1"/>
      <c r="N203" s="1"/>
      <c r="O203" s="1"/>
      <c r="P203" s="1"/>
      <c r="Q203" s="1"/>
      <c r="R203" s="1"/>
      <c r="S203" s="1"/>
      <c r="T203" s="1"/>
      <c r="U203" s="1"/>
      <c r="V203" s="1"/>
      <c r="W203" s="1"/>
      <c r="X203" s="1"/>
      <c r="Y203" s="1"/>
      <c r="Z203" s="1"/>
      <c r="AA203" s="1"/>
      <c r="AB203" s="1"/>
      <c r="AC203" s="1"/>
      <c r="AD203" s="1"/>
      <c r="AE203" s="1"/>
    </row>
    <row r="204" spans="11:31" ht="12.75">
      <c r="K204" s="1"/>
      <c r="L204" s="1"/>
      <c r="M204" s="1"/>
      <c r="N204" s="1"/>
      <c r="O204" s="1"/>
      <c r="P204" s="1"/>
      <c r="Q204" s="1"/>
      <c r="R204" s="1"/>
      <c r="S204" s="1"/>
      <c r="T204" s="1"/>
      <c r="U204" s="1"/>
      <c r="V204" s="1"/>
      <c r="W204" s="1"/>
      <c r="X204" s="1"/>
      <c r="Y204" s="1"/>
      <c r="Z204" s="1"/>
      <c r="AA204" s="1"/>
      <c r="AB204" s="1"/>
      <c r="AC204" s="1"/>
      <c r="AD204" s="1"/>
      <c r="AE204" s="1"/>
    </row>
    <row r="205" spans="11:31" ht="12.75">
      <c r="K205" s="1"/>
      <c r="L205" s="1"/>
      <c r="M205" s="1"/>
      <c r="N205" s="1"/>
      <c r="O205" s="1"/>
      <c r="P205" s="1"/>
      <c r="Q205" s="1"/>
      <c r="R205" s="1"/>
      <c r="S205" s="1"/>
      <c r="T205" s="1"/>
      <c r="U205" s="1"/>
      <c r="V205" s="1"/>
      <c r="W205" s="1"/>
      <c r="X205" s="1"/>
      <c r="Y205" s="1"/>
      <c r="Z205" s="1"/>
      <c r="AA205" s="1"/>
      <c r="AB205" s="1"/>
      <c r="AC205" s="1"/>
      <c r="AD205" s="1"/>
      <c r="AE205" s="1"/>
    </row>
    <row r="206" spans="11:31" ht="12.75">
      <c r="K206" s="1"/>
      <c r="L206" s="1"/>
      <c r="M206" s="1"/>
      <c r="N206" s="1"/>
      <c r="O206" s="1"/>
      <c r="P206" s="1"/>
      <c r="Q206" s="1"/>
      <c r="R206" s="1"/>
      <c r="S206" s="1"/>
      <c r="T206" s="1"/>
      <c r="U206" s="1"/>
      <c r="V206" s="1"/>
      <c r="W206" s="1"/>
      <c r="X206" s="1"/>
      <c r="Y206" s="1"/>
      <c r="Z206" s="1"/>
      <c r="AA206" s="1"/>
      <c r="AB206" s="1"/>
      <c r="AC206" s="1"/>
      <c r="AD206" s="1"/>
      <c r="AE206" s="1"/>
    </row>
    <row r="207" spans="11:31" ht="12.75">
      <c r="K207" s="1"/>
      <c r="L207" s="1"/>
      <c r="M207" s="1"/>
      <c r="N207" s="1"/>
      <c r="O207" s="1"/>
      <c r="P207" s="1"/>
      <c r="Q207" s="1"/>
      <c r="R207" s="1"/>
      <c r="S207" s="1"/>
      <c r="T207" s="1"/>
      <c r="U207" s="1"/>
      <c r="V207" s="1"/>
      <c r="W207" s="1"/>
      <c r="X207" s="1"/>
      <c r="Y207" s="1"/>
      <c r="Z207" s="1"/>
      <c r="AA207" s="1"/>
      <c r="AB207" s="1"/>
      <c r="AC207" s="1"/>
      <c r="AD207" s="1"/>
      <c r="AE207" s="1"/>
    </row>
    <row r="208" spans="11:31" ht="12.75">
      <c r="K208" s="1"/>
      <c r="L208" s="1"/>
      <c r="M208" s="1"/>
      <c r="N208" s="1"/>
      <c r="O208" s="1"/>
      <c r="P208" s="1"/>
      <c r="Q208" s="1"/>
      <c r="R208" s="1"/>
      <c r="S208" s="1"/>
      <c r="T208" s="1"/>
      <c r="U208" s="1"/>
      <c r="V208" s="1"/>
      <c r="W208" s="1"/>
      <c r="X208" s="1"/>
      <c r="Y208" s="1"/>
      <c r="Z208" s="1"/>
      <c r="AA208" s="1"/>
      <c r="AB208" s="1"/>
      <c r="AC208" s="1"/>
      <c r="AD208" s="1"/>
      <c r="AE208" s="1"/>
    </row>
    <row r="209" spans="11:31" ht="12.75">
      <c r="K209" s="1"/>
      <c r="L209" s="1"/>
      <c r="M209" s="1"/>
      <c r="N209" s="1"/>
      <c r="O209" s="1"/>
      <c r="P209" s="1"/>
      <c r="Q209" s="1"/>
      <c r="R209" s="1"/>
      <c r="S209" s="1"/>
      <c r="T209" s="1"/>
      <c r="U209" s="1"/>
      <c r="V209" s="1"/>
      <c r="W209" s="1"/>
      <c r="X209" s="1"/>
      <c r="Y209" s="1"/>
      <c r="Z209" s="1"/>
      <c r="AA209" s="1"/>
      <c r="AB209" s="1"/>
      <c r="AC209" s="1"/>
      <c r="AD209" s="1"/>
      <c r="AE209" s="1"/>
    </row>
    <row r="210" spans="11:31" ht="12.75">
      <c r="K210" s="1"/>
      <c r="L210" s="1"/>
      <c r="M210" s="1"/>
      <c r="N210" s="1"/>
      <c r="O210" s="1"/>
      <c r="P210" s="1"/>
      <c r="Q210" s="1"/>
      <c r="R210" s="1"/>
      <c r="S210" s="1"/>
      <c r="T210" s="1"/>
      <c r="U210" s="1"/>
      <c r="V210" s="1"/>
      <c r="W210" s="1"/>
      <c r="X210" s="1"/>
      <c r="Y210" s="1"/>
      <c r="Z210" s="1"/>
      <c r="AA210" s="1"/>
      <c r="AB210" s="1"/>
      <c r="AC210" s="1"/>
      <c r="AD210" s="1"/>
      <c r="AE210" s="1"/>
    </row>
    <row r="211" spans="11:31" ht="12.75">
      <c r="K211" s="1"/>
      <c r="L211" s="1"/>
      <c r="M211" s="1"/>
      <c r="N211" s="1"/>
      <c r="O211" s="1"/>
      <c r="P211" s="1"/>
      <c r="Q211" s="1"/>
      <c r="R211" s="1"/>
      <c r="S211" s="1"/>
      <c r="T211" s="1"/>
      <c r="U211" s="1"/>
      <c r="V211" s="1"/>
      <c r="W211" s="1"/>
      <c r="X211" s="1"/>
      <c r="Y211" s="1"/>
      <c r="Z211" s="1"/>
      <c r="AA211" s="1"/>
      <c r="AB211" s="1"/>
      <c r="AC211" s="1"/>
      <c r="AD211" s="1"/>
      <c r="AE211" s="1"/>
    </row>
    <row r="212" spans="11:31" ht="12.75">
      <c r="K212" s="1"/>
      <c r="L212" s="1"/>
      <c r="M212" s="1"/>
      <c r="N212" s="1"/>
      <c r="O212" s="1"/>
      <c r="P212" s="1"/>
      <c r="Q212" s="1"/>
      <c r="R212" s="1"/>
      <c r="S212" s="1"/>
      <c r="T212" s="1"/>
      <c r="U212" s="1"/>
      <c r="V212" s="1"/>
      <c r="W212" s="1"/>
      <c r="X212" s="1"/>
      <c r="Y212" s="1"/>
      <c r="Z212" s="1"/>
      <c r="AA212" s="1"/>
      <c r="AB212" s="1"/>
      <c r="AC212" s="1"/>
      <c r="AD212" s="1"/>
      <c r="AE212" s="1"/>
    </row>
    <row r="213" spans="11:31" ht="12.75">
      <c r="K213" s="1"/>
      <c r="L213" s="1"/>
      <c r="M213" s="1"/>
      <c r="N213" s="1"/>
      <c r="O213" s="1"/>
      <c r="P213" s="1"/>
      <c r="Q213" s="1"/>
      <c r="R213" s="1"/>
      <c r="S213" s="1"/>
      <c r="T213" s="1"/>
      <c r="U213" s="1"/>
      <c r="V213" s="1"/>
      <c r="W213" s="1"/>
      <c r="X213" s="1"/>
      <c r="Y213" s="1"/>
      <c r="Z213" s="1"/>
      <c r="AA213" s="1"/>
      <c r="AB213" s="1"/>
      <c r="AC213" s="1"/>
      <c r="AD213" s="1"/>
      <c r="AE213" s="1"/>
    </row>
    <row r="214" spans="11:31" ht="12.75">
      <c r="K214" s="1"/>
      <c r="L214" s="1"/>
      <c r="M214" s="1"/>
      <c r="N214" s="1"/>
      <c r="O214" s="1"/>
      <c r="P214" s="1"/>
      <c r="Q214" s="1"/>
      <c r="R214" s="1"/>
      <c r="S214" s="1"/>
      <c r="T214" s="1"/>
      <c r="U214" s="1"/>
      <c r="V214" s="1"/>
      <c r="W214" s="1"/>
      <c r="X214" s="1"/>
      <c r="Y214" s="1"/>
      <c r="Z214" s="1"/>
      <c r="AA214" s="1"/>
      <c r="AB214" s="1"/>
      <c r="AC214" s="1"/>
      <c r="AD214" s="1"/>
      <c r="AE214" s="1"/>
    </row>
    <row r="215" spans="11:31" ht="12.75">
      <c r="K215" s="1"/>
      <c r="L215" s="1"/>
      <c r="M215" s="1"/>
      <c r="N215" s="1"/>
      <c r="O215" s="1"/>
      <c r="P215" s="1"/>
      <c r="Q215" s="1"/>
      <c r="R215" s="1"/>
      <c r="S215" s="1"/>
      <c r="T215" s="1"/>
      <c r="U215" s="1"/>
      <c r="V215" s="1"/>
      <c r="W215" s="1"/>
      <c r="X215" s="1"/>
      <c r="Y215" s="1"/>
      <c r="Z215" s="1"/>
      <c r="AA215" s="1"/>
      <c r="AB215" s="1"/>
      <c r="AC215" s="1"/>
      <c r="AD215" s="1"/>
      <c r="AE215" s="1"/>
    </row>
    <row r="216" spans="11:31" ht="12.75">
      <c r="K216" s="1"/>
      <c r="L216" s="1"/>
      <c r="M216" s="1"/>
      <c r="N216" s="1"/>
      <c r="O216" s="1"/>
      <c r="P216" s="1"/>
      <c r="Q216" s="1"/>
      <c r="R216" s="1"/>
      <c r="S216" s="1"/>
      <c r="T216" s="1"/>
      <c r="U216" s="1"/>
      <c r="V216" s="1"/>
      <c r="W216" s="1"/>
      <c r="X216" s="1"/>
      <c r="Y216" s="1"/>
      <c r="Z216" s="1"/>
      <c r="AA216" s="1"/>
      <c r="AB216" s="1"/>
      <c r="AC216" s="1"/>
      <c r="AD216" s="1"/>
      <c r="AE216" s="1"/>
    </row>
    <row r="217" spans="11:31" ht="12.75">
      <c r="K217" s="1"/>
      <c r="L217" s="1"/>
      <c r="M217" s="1"/>
      <c r="N217" s="1"/>
      <c r="O217" s="1"/>
      <c r="P217" s="1"/>
      <c r="Q217" s="1"/>
      <c r="R217" s="1"/>
      <c r="S217" s="1"/>
      <c r="T217" s="1"/>
      <c r="U217" s="1"/>
      <c r="V217" s="1"/>
      <c r="W217" s="1"/>
      <c r="X217" s="1"/>
      <c r="Y217" s="1"/>
      <c r="Z217" s="1"/>
      <c r="AA217" s="1"/>
      <c r="AB217" s="1"/>
      <c r="AC217" s="1"/>
      <c r="AD217" s="1"/>
      <c r="AE217" s="1"/>
    </row>
    <row r="218" spans="11:31" ht="12.75">
      <c r="K218" s="1"/>
      <c r="L218" s="1"/>
      <c r="M218" s="1"/>
      <c r="N218" s="1"/>
      <c r="O218" s="1"/>
      <c r="P218" s="1"/>
      <c r="Q218" s="1"/>
      <c r="R218" s="1"/>
      <c r="S218" s="1"/>
      <c r="T218" s="1"/>
      <c r="U218" s="1"/>
      <c r="V218" s="1"/>
      <c r="W218" s="1"/>
      <c r="X218" s="1"/>
      <c r="Y218" s="1"/>
      <c r="Z218" s="1"/>
      <c r="AA218" s="1"/>
      <c r="AB218" s="1"/>
      <c r="AC218" s="1"/>
      <c r="AD218" s="1"/>
      <c r="AE218" s="1"/>
    </row>
    <row r="219" spans="11:31" ht="12.75">
      <c r="K219" s="1"/>
      <c r="L219" s="1"/>
      <c r="M219" s="1"/>
      <c r="N219" s="1"/>
      <c r="O219" s="1"/>
      <c r="P219" s="1"/>
      <c r="Q219" s="1"/>
      <c r="R219" s="1"/>
      <c r="S219" s="1"/>
      <c r="T219" s="1"/>
      <c r="U219" s="1"/>
      <c r="V219" s="1"/>
      <c r="W219" s="1"/>
      <c r="X219" s="1"/>
      <c r="Y219" s="1"/>
      <c r="Z219" s="1"/>
      <c r="AA219" s="1"/>
      <c r="AB219" s="1"/>
      <c r="AC219" s="1"/>
      <c r="AD219" s="1"/>
      <c r="AE219" s="1"/>
    </row>
    <row r="220" spans="11:31" ht="12.75">
      <c r="K220" s="1"/>
      <c r="L220" s="1"/>
      <c r="M220" s="1"/>
      <c r="N220" s="1"/>
      <c r="O220" s="1"/>
      <c r="P220" s="1"/>
      <c r="Q220" s="1"/>
      <c r="R220" s="1"/>
      <c r="S220" s="1"/>
      <c r="T220" s="1"/>
      <c r="U220" s="1"/>
      <c r="V220" s="1"/>
      <c r="W220" s="1"/>
      <c r="X220" s="1"/>
      <c r="Y220" s="1"/>
      <c r="Z220" s="1"/>
      <c r="AA220" s="1"/>
      <c r="AB220" s="1"/>
      <c r="AC220" s="1"/>
      <c r="AD220" s="1"/>
      <c r="AE220" s="1"/>
    </row>
    <row r="221" spans="11:31" ht="12.75">
      <c r="K221" s="1"/>
      <c r="L221" s="1"/>
      <c r="M221" s="1"/>
      <c r="N221" s="1"/>
      <c r="O221" s="1"/>
      <c r="P221" s="1"/>
      <c r="Q221" s="1"/>
      <c r="R221" s="1"/>
      <c r="S221" s="1"/>
      <c r="T221" s="1"/>
      <c r="U221" s="1"/>
      <c r="V221" s="1"/>
      <c r="W221" s="1"/>
      <c r="X221" s="1"/>
      <c r="Y221" s="1"/>
      <c r="Z221" s="1"/>
      <c r="AA221" s="1"/>
      <c r="AB221" s="1"/>
      <c r="AC221" s="1"/>
      <c r="AD221" s="1"/>
      <c r="AE221" s="1"/>
    </row>
    <row r="222" spans="11:31" ht="12.75">
      <c r="K222" s="1"/>
      <c r="L222" s="1"/>
      <c r="M222" s="1"/>
      <c r="N222" s="1"/>
      <c r="O222" s="1"/>
      <c r="P222" s="1"/>
      <c r="Q222" s="1"/>
      <c r="R222" s="1"/>
      <c r="S222" s="1"/>
      <c r="T222" s="1"/>
      <c r="U222" s="1"/>
      <c r="V222" s="1"/>
      <c r="W222" s="1"/>
      <c r="X222" s="1"/>
      <c r="Y222" s="1"/>
      <c r="Z222" s="1"/>
      <c r="AA222" s="1"/>
      <c r="AB222" s="1"/>
      <c r="AC222" s="1"/>
      <c r="AD222" s="1"/>
      <c r="AE222" s="1"/>
    </row>
    <row r="223" spans="11:31" ht="12.75">
      <c r="K223" s="1"/>
      <c r="L223" s="1"/>
      <c r="M223" s="1"/>
      <c r="N223" s="1"/>
      <c r="O223" s="1"/>
      <c r="P223" s="1"/>
      <c r="Q223" s="1"/>
      <c r="R223" s="1"/>
      <c r="S223" s="1"/>
      <c r="T223" s="1"/>
      <c r="U223" s="1"/>
      <c r="V223" s="1"/>
      <c r="W223" s="1"/>
      <c r="X223" s="1"/>
      <c r="Y223" s="1"/>
      <c r="Z223" s="1"/>
      <c r="AA223" s="1"/>
      <c r="AB223" s="1"/>
      <c r="AC223" s="1"/>
      <c r="AD223" s="1"/>
      <c r="AE223" s="1"/>
    </row>
    <row r="224" spans="11:31" ht="12.75">
      <c r="K224" s="1"/>
      <c r="L224" s="1"/>
      <c r="M224" s="1"/>
      <c r="N224" s="1"/>
      <c r="O224" s="1"/>
      <c r="P224" s="1"/>
      <c r="Q224" s="1"/>
      <c r="R224" s="1"/>
      <c r="S224" s="1"/>
      <c r="T224" s="1"/>
      <c r="U224" s="1"/>
      <c r="V224" s="1"/>
      <c r="W224" s="1"/>
      <c r="X224" s="1"/>
      <c r="Y224" s="1"/>
      <c r="Z224" s="1"/>
      <c r="AA224" s="1"/>
      <c r="AB224" s="1"/>
      <c r="AC224" s="1"/>
      <c r="AD224" s="1"/>
      <c r="AE224" s="1"/>
    </row>
    <row r="225" spans="11:31" ht="12.75">
      <c r="K225" s="1"/>
      <c r="L225" s="1"/>
      <c r="M225" s="1"/>
      <c r="N225" s="1"/>
      <c r="O225" s="1"/>
      <c r="P225" s="1"/>
      <c r="Q225" s="1"/>
      <c r="R225" s="1"/>
      <c r="S225" s="1"/>
      <c r="T225" s="1"/>
      <c r="U225" s="1"/>
      <c r="V225" s="1"/>
      <c r="W225" s="1"/>
      <c r="X225" s="1"/>
      <c r="Y225" s="1"/>
      <c r="Z225" s="1"/>
      <c r="AA225" s="1"/>
      <c r="AB225" s="1"/>
      <c r="AC225" s="1"/>
      <c r="AD225" s="1"/>
      <c r="AE225" s="1"/>
    </row>
    <row r="226" spans="11:31" ht="12.75">
      <c r="K226" s="1"/>
      <c r="L226" s="1"/>
      <c r="M226" s="1"/>
      <c r="N226" s="1"/>
      <c r="O226" s="1"/>
      <c r="P226" s="1"/>
      <c r="Q226" s="1"/>
      <c r="R226" s="1"/>
      <c r="S226" s="1"/>
      <c r="T226" s="1"/>
      <c r="U226" s="1"/>
      <c r="V226" s="1"/>
      <c r="W226" s="1"/>
      <c r="X226" s="1"/>
      <c r="Y226" s="1"/>
      <c r="Z226" s="1"/>
      <c r="AA226" s="1"/>
      <c r="AB226" s="1"/>
      <c r="AC226" s="1"/>
      <c r="AD226" s="1"/>
      <c r="AE226" s="1"/>
    </row>
    <row r="227" spans="11:31" ht="12.75">
      <c r="K227" s="1"/>
      <c r="L227" s="1"/>
      <c r="M227" s="1"/>
      <c r="N227" s="1"/>
      <c r="O227" s="1"/>
      <c r="P227" s="1"/>
      <c r="Q227" s="1"/>
      <c r="R227" s="1"/>
      <c r="S227" s="1"/>
      <c r="T227" s="1"/>
      <c r="U227" s="1"/>
      <c r="V227" s="1"/>
      <c r="W227" s="1"/>
      <c r="X227" s="1"/>
      <c r="Y227" s="1"/>
      <c r="Z227" s="1"/>
      <c r="AA227" s="1"/>
      <c r="AB227" s="1"/>
      <c r="AC227" s="1"/>
      <c r="AD227" s="1"/>
      <c r="AE227" s="1"/>
    </row>
    <row r="228" spans="11:31" ht="12.75">
      <c r="K228" s="1"/>
      <c r="L228" s="1"/>
      <c r="M228" s="1"/>
      <c r="N228" s="1"/>
      <c r="O228" s="1"/>
      <c r="P228" s="1"/>
      <c r="Q228" s="1"/>
      <c r="R228" s="1"/>
      <c r="S228" s="1"/>
      <c r="T228" s="1"/>
      <c r="U228" s="1"/>
      <c r="V228" s="1"/>
      <c r="W228" s="1"/>
      <c r="X228" s="1"/>
      <c r="Y228" s="1"/>
      <c r="Z228" s="1"/>
      <c r="AA228" s="1"/>
      <c r="AB228" s="1"/>
      <c r="AC228" s="1"/>
      <c r="AD228" s="1"/>
      <c r="AE228" s="1"/>
    </row>
    <row r="229" spans="11:31" ht="12.75">
      <c r="K229" s="1"/>
      <c r="L229" s="1"/>
      <c r="M229" s="1"/>
      <c r="N229" s="1"/>
      <c r="O229" s="1"/>
      <c r="P229" s="1"/>
      <c r="Q229" s="1"/>
      <c r="R229" s="1"/>
      <c r="S229" s="1"/>
      <c r="T229" s="1"/>
      <c r="U229" s="1"/>
      <c r="V229" s="1"/>
      <c r="W229" s="1"/>
      <c r="X229" s="1"/>
      <c r="Y229" s="1"/>
      <c r="Z229" s="1"/>
      <c r="AA229" s="1"/>
      <c r="AB229" s="1"/>
      <c r="AC229" s="1"/>
      <c r="AD229" s="1"/>
      <c r="AE229" s="1"/>
    </row>
    <row r="230" spans="11:31" ht="12.75">
      <c r="K230" s="1"/>
      <c r="L230" s="1"/>
      <c r="M230" s="1"/>
      <c r="N230" s="1"/>
      <c r="O230" s="1"/>
      <c r="P230" s="1"/>
      <c r="Q230" s="1"/>
      <c r="R230" s="1"/>
      <c r="S230" s="1"/>
      <c r="T230" s="1"/>
      <c r="U230" s="1"/>
      <c r="V230" s="1"/>
      <c r="W230" s="1"/>
      <c r="X230" s="1"/>
      <c r="Y230" s="1"/>
      <c r="Z230" s="1"/>
      <c r="AA230" s="1"/>
      <c r="AB230" s="1"/>
      <c r="AC230" s="1"/>
      <c r="AD230" s="1"/>
      <c r="AE230" s="1"/>
    </row>
    <row r="231" spans="11:31" ht="12.75">
      <c r="K231" s="1"/>
      <c r="L231" s="1"/>
      <c r="M231" s="1"/>
      <c r="N231" s="1"/>
      <c r="O231" s="1"/>
      <c r="P231" s="1"/>
      <c r="Q231" s="1"/>
      <c r="R231" s="1"/>
      <c r="S231" s="1"/>
      <c r="T231" s="1"/>
      <c r="U231" s="1"/>
      <c r="V231" s="1"/>
      <c r="W231" s="1"/>
      <c r="X231" s="1"/>
      <c r="Y231" s="1"/>
      <c r="Z231" s="1"/>
      <c r="AA231" s="1"/>
      <c r="AB231" s="1"/>
      <c r="AC231" s="1"/>
      <c r="AD231" s="1"/>
      <c r="AE231" s="1"/>
    </row>
    <row r="232" spans="11:31" ht="12.75">
      <c r="K232" s="1"/>
      <c r="L232" s="1"/>
      <c r="M232" s="1"/>
      <c r="N232" s="1"/>
      <c r="O232" s="1"/>
      <c r="P232" s="1"/>
      <c r="Q232" s="1"/>
      <c r="R232" s="1"/>
      <c r="S232" s="1"/>
      <c r="T232" s="1"/>
      <c r="U232" s="1"/>
      <c r="V232" s="1"/>
      <c r="W232" s="1"/>
      <c r="X232" s="1"/>
      <c r="Y232" s="1"/>
      <c r="Z232" s="1"/>
      <c r="AA232" s="1"/>
      <c r="AB232" s="1"/>
      <c r="AC232" s="1"/>
      <c r="AD232" s="1"/>
      <c r="AE232" s="1"/>
    </row>
    <row r="233" spans="11:31" ht="12.75">
      <c r="K233" s="1"/>
      <c r="L233" s="1"/>
      <c r="M233" s="1"/>
      <c r="N233" s="1"/>
      <c r="O233" s="1"/>
      <c r="P233" s="1"/>
      <c r="Q233" s="1"/>
      <c r="R233" s="1"/>
      <c r="S233" s="1"/>
      <c r="T233" s="1"/>
      <c r="U233" s="1"/>
      <c r="V233" s="1"/>
      <c r="W233" s="1"/>
      <c r="X233" s="1"/>
      <c r="Y233" s="1"/>
      <c r="Z233" s="1"/>
      <c r="AA233" s="1"/>
      <c r="AB233" s="1"/>
      <c r="AC233" s="1"/>
      <c r="AD233" s="1"/>
      <c r="AE233" s="1"/>
    </row>
    <row r="234" spans="11:31" ht="12.75">
      <c r="K234" s="1"/>
      <c r="L234" s="1"/>
      <c r="M234" s="1"/>
      <c r="N234" s="1"/>
      <c r="O234" s="1"/>
      <c r="P234" s="1"/>
      <c r="Q234" s="1"/>
      <c r="R234" s="1"/>
      <c r="S234" s="1"/>
      <c r="T234" s="1"/>
      <c r="U234" s="1"/>
      <c r="V234" s="1"/>
      <c r="W234" s="1"/>
      <c r="X234" s="1"/>
      <c r="Y234" s="1"/>
      <c r="Z234" s="1"/>
      <c r="AA234" s="1"/>
      <c r="AB234" s="1"/>
      <c r="AC234" s="1"/>
      <c r="AD234" s="1"/>
      <c r="AE234" s="1"/>
    </row>
    <row r="235" spans="11:31" ht="12.75">
      <c r="K235" s="1"/>
      <c r="L235" s="1"/>
      <c r="M235" s="1"/>
      <c r="N235" s="1"/>
      <c r="O235" s="1"/>
      <c r="P235" s="1"/>
      <c r="Q235" s="1"/>
      <c r="R235" s="1"/>
      <c r="S235" s="1"/>
      <c r="T235" s="1"/>
      <c r="U235" s="1"/>
      <c r="V235" s="1"/>
      <c r="W235" s="1"/>
      <c r="X235" s="1"/>
      <c r="Y235" s="1"/>
      <c r="Z235" s="1"/>
      <c r="AA235" s="1"/>
      <c r="AB235" s="1"/>
      <c r="AC235" s="1"/>
      <c r="AD235" s="1"/>
      <c r="AE235" s="1"/>
    </row>
    <row r="236" spans="11:31" ht="12.75">
      <c r="K236" s="1"/>
      <c r="L236" s="1"/>
      <c r="M236" s="1"/>
      <c r="N236" s="1"/>
      <c r="O236" s="1"/>
      <c r="P236" s="1"/>
      <c r="Q236" s="1"/>
      <c r="R236" s="1"/>
      <c r="S236" s="1"/>
      <c r="T236" s="1"/>
      <c r="U236" s="1"/>
      <c r="V236" s="1"/>
      <c r="W236" s="1"/>
      <c r="X236" s="1"/>
      <c r="Y236" s="1"/>
      <c r="Z236" s="1"/>
      <c r="AA236" s="1"/>
      <c r="AB236" s="1"/>
      <c r="AC236" s="1"/>
      <c r="AD236" s="1"/>
      <c r="AE236" s="1"/>
    </row>
    <row r="237" spans="11:31" ht="12.75">
      <c r="K237" s="1"/>
      <c r="L237" s="1"/>
      <c r="M237" s="1"/>
      <c r="N237" s="1"/>
      <c r="O237" s="1"/>
      <c r="P237" s="1"/>
      <c r="Q237" s="1"/>
      <c r="R237" s="1"/>
      <c r="S237" s="1"/>
      <c r="T237" s="1"/>
      <c r="U237" s="1"/>
      <c r="V237" s="1"/>
      <c r="W237" s="1"/>
      <c r="X237" s="1"/>
      <c r="Y237" s="1"/>
      <c r="Z237" s="1"/>
      <c r="AA237" s="1"/>
      <c r="AB237" s="1"/>
      <c r="AC237" s="1"/>
      <c r="AD237" s="1"/>
      <c r="AE237" s="1"/>
    </row>
    <row r="238" spans="14:31" ht="12.75">
      <c r="N238" s="1"/>
      <c r="O238" s="1"/>
      <c r="P238" s="1"/>
      <c r="Q238" s="1"/>
      <c r="R238" s="1"/>
      <c r="S238" s="1"/>
      <c r="T238" s="1"/>
      <c r="U238" s="1"/>
      <c r="V238" s="1"/>
      <c r="W238" s="1"/>
      <c r="X238" s="1"/>
      <c r="Y238" s="1"/>
      <c r="Z238" s="1"/>
      <c r="AA238" s="1"/>
      <c r="AB238" s="1"/>
      <c r="AC238" s="1"/>
      <c r="AD238" s="1"/>
      <c r="AE238" s="1"/>
    </row>
    <row r="239" spans="14:31" ht="12.75">
      <c r="N239" s="1"/>
      <c r="O239" s="1"/>
      <c r="P239" s="1"/>
      <c r="Q239" s="1"/>
      <c r="R239" s="1"/>
      <c r="S239" s="1"/>
      <c r="T239" s="1"/>
      <c r="U239" s="1"/>
      <c r="V239" s="1"/>
      <c r="W239" s="1"/>
      <c r="X239" s="1"/>
      <c r="Y239" s="1"/>
      <c r="Z239" s="1"/>
      <c r="AA239" s="1"/>
      <c r="AB239" s="1"/>
      <c r="AC239" s="1"/>
      <c r="AD239" s="1"/>
      <c r="AE239" s="1"/>
    </row>
    <row r="240" spans="14:31" ht="12.75">
      <c r="N240" s="1"/>
      <c r="O240" s="1"/>
      <c r="P240" s="1"/>
      <c r="Q240" s="1"/>
      <c r="R240" s="1"/>
      <c r="S240" s="1"/>
      <c r="T240" s="1"/>
      <c r="U240" s="1"/>
      <c r="V240" s="1"/>
      <c r="W240" s="1"/>
      <c r="X240" s="1"/>
      <c r="Y240" s="1"/>
      <c r="Z240" s="1"/>
      <c r="AA240" s="1"/>
      <c r="AB240" s="1"/>
      <c r="AC240" s="1"/>
      <c r="AD240" s="1"/>
      <c r="AE240" s="1"/>
    </row>
    <row r="241" spans="14:31" ht="12.75">
      <c r="N241" s="1"/>
      <c r="O241" s="1"/>
      <c r="P241" s="1"/>
      <c r="Q241" s="1"/>
      <c r="R241" s="1"/>
      <c r="S241" s="1"/>
      <c r="T241" s="1"/>
      <c r="U241" s="1"/>
      <c r="V241" s="1"/>
      <c r="W241" s="1"/>
      <c r="X241" s="1"/>
      <c r="Y241" s="1"/>
      <c r="Z241" s="1"/>
      <c r="AA241" s="1"/>
      <c r="AB241" s="1"/>
      <c r="AC241" s="1"/>
      <c r="AD241" s="1"/>
      <c r="AE241" s="1"/>
    </row>
    <row r="242" spans="14:31" ht="12.75">
      <c r="N242" s="1"/>
      <c r="O242" s="1"/>
      <c r="P242" s="1"/>
      <c r="Q242" s="1"/>
      <c r="R242" s="1"/>
      <c r="S242" s="1"/>
      <c r="T242" s="1"/>
      <c r="U242" s="1"/>
      <c r="V242" s="1"/>
      <c r="W242" s="1"/>
      <c r="X242" s="1"/>
      <c r="Y242" s="1"/>
      <c r="Z242" s="1"/>
      <c r="AA242" s="1"/>
      <c r="AB242" s="1"/>
      <c r="AC242" s="1"/>
      <c r="AD242" s="1"/>
      <c r="AE242" s="1"/>
    </row>
    <row r="243" spans="14:31" ht="12.75">
      <c r="N243" s="1"/>
      <c r="O243" s="1"/>
      <c r="P243" s="1"/>
      <c r="Q243" s="1"/>
      <c r="R243" s="1"/>
      <c r="S243" s="1"/>
      <c r="T243" s="1"/>
      <c r="U243" s="1"/>
      <c r="V243" s="1"/>
      <c r="W243" s="1"/>
      <c r="X243" s="1"/>
      <c r="Y243" s="1"/>
      <c r="Z243" s="1"/>
      <c r="AA243" s="1"/>
      <c r="AB243" s="1"/>
      <c r="AC243" s="1"/>
      <c r="AD243" s="1"/>
      <c r="AE243" s="1"/>
    </row>
    <row r="244" spans="14:31" ht="12.75">
      <c r="N244" s="1"/>
      <c r="O244" s="1"/>
      <c r="P244" s="1"/>
      <c r="Q244" s="1"/>
      <c r="R244" s="1"/>
      <c r="S244" s="1"/>
      <c r="T244" s="1"/>
      <c r="U244" s="1"/>
      <c r="V244" s="1"/>
      <c r="W244" s="1"/>
      <c r="X244" s="1"/>
      <c r="Y244" s="1"/>
      <c r="Z244" s="1"/>
      <c r="AA244" s="1"/>
      <c r="AB244" s="1"/>
      <c r="AC244" s="1"/>
      <c r="AD244" s="1"/>
      <c r="AE244" s="1"/>
    </row>
    <row r="245" spans="14:31" ht="12.75">
      <c r="N245" s="1"/>
      <c r="O245" s="1"/>
      <c r="P245" s="1"/>
      <c r="Q245" s="1"/>
      <c r="R245" s="1"/>
      <c r="S245" s="1"/>
      <c r="T245" s="1"/>
      <c r="U245" s="1"/>
      <c r="V245" s="1"/>
      <c r="W245" s="1"/>
      <c r="X245" s="1"/>
      <c r="Y245" s="1"/>
      <c r="Z245" s="1"/>
      <c r="AA245" s="1"/>
      <c r="AB245" s="1"/>
      <c r="AC245" s="1"/>
      <c r="AD245" s="1"/>
      <c r="AE245" s="1"/>
    </row>
  </sheetData>
  <sheetProtection password="F746" sheet="1" selectLockedCells="1"/>
  <mergeCells count="26">
    <mergeCell ref="B17:G17"/>
    <mergeCell ref="A54:J54"/>
    <mergeCell ref="A56:G56"/>
    <mergeCell ref="X30:AA30"/>
    <mergeCell ref="H56:J56"/>
    <mergeCell ref="A13:J13"/>
    <mergeCell ref="N14:S14"/>
    <mergeCell ref="N30:S30"/>
    <mergeCell ref="T14:W14"/>
    <mergeCell ref="T30:W30"/>
    <mergeCell ref="A29:J29"/>
    <mergeCell ref="B19:H19"/>
    <mergeCell ref="B21:H21"/>
    <mergeCell ref="A1:J1"/>
    <mergeCell ref="A3:C3"/>
    <mergeCell ref="A4:C4"/>
    <mergeCell ref="A8:B8"/>
    <mergeCell ref="A10:E10"/>
    <mergeCell ref="D3:J3"/>
    <mergeCell ref="D4:J4"/>
    <mergeCell ref="D5:J5"/>
    <mergeCell ref="D6:J6"/>
    <mergeCell ref="A5:C5"/>
    <mergeCell ref="A6:C6"/>
    <mergeCell ref="A7:C7"/>
    <mergeCell ref="D7:J7"/>
  </mergeCells>
  <dataValidations count="2">
    <dataValidation allowBlank="1" promptTitle="Código asignado a la actividad" prompt="Introduzca el código asignado a la actividad en anteriores ediciones, de no disponer del mismo proceda a realizar el alta de la actividad en el Registro PRTR Castilla-La Mancha.&#10;&#10;El código es del tipo &quot;EPER-TO-013&quot;" sqref="D5:J6"/>
    <dataValidation type="whole" operator="greaterThanOrEqual" allowBlank="1" showInputMessage="1" showErrorMessage="1" errorTitle="ERROR" error="Debe introducir un número entero." sqref="J33 J35 J37 J39 J41 J43 J45 J47 J49 J17:J21 J23 J25 J27">
      <formula1>0</formula1>
    </dataValidation>
  </dataValidations>
  <printOptions horizontalCentered="1"/>
  <pageMargins left="0.7874015748031497" right="0.35433070866141736" top="0.6299212598425197" bottom="0.35433070866141736" header="0" footer="0"/>
  <pageSetup horizontalDpi="600" verticalDpi="600" orientation="portrait" paperSize="9" scale="83" r:id="rId2"/>
  <legacyDrawing r:id="rId1"/>
</worksheet>
</file>

<file path=xl/worksheets/sheet2.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
    </sheetView>
  </sheetViews>
  <sheetFormatPr defaultColWidth="11.421875" defaultRowHeight="12.75"/>
  <cols>
    <col min="1" max="1" width="19.140625" style="0" customWidth="1"/>
    <col min="2" max="2" width="24.57421875" style="0" customWidth="1"/>
    <col min="3" max="3" width="23.140625" style="0" customWidth="1"/>
    <col min="4" max="4" width="21.140625" style="0" customWidth="1"/>
    <col min="5" max="5" width="19.421875" style="0" customWidth="1"/>
    <col min="6" max="6" width="82.28125" style="0" customWidth="1"/>
  </cols>
  <sheetData>
    <row r="1" spans="1:6" ht="17.25" thickBot="1" thickTop="1">
      <c r="A1" s="142" t="s">
        <v>57</v>
      </c>
      <c r="B1" s="143" t="s">
        <v>65</v>
      </c>
      <c r="C1" s="144" t="s">
        <v>58</v>
      </c>
      <c r="D1" s="144" t="s">
        <v>59</v>
      </c>
      <c r="E1" s="145" t="s">
        <v>60</v>
      </c>
      <c r="F1" s="125" t="s">
        <v>61</v>
      </c>
    </row>
    <row r="2" spans="1:6" ht="17.25" thickBot="1" thickTop="1">
      <c r="A2" s="127"/>
      <c r="B2" s="126"/>
      <c r="C2" s="126"/>
      <c r="D2" s="128"/>
      <c r="E2" s="129"/>
      <c r="F2" s="129"/>
    </row>
    <row r="3" spans="1:6" ht="17.25" thickBot="1" thickTop="1">
      <c r="A3" s="135" t="s">
        <v>66</v>
      </c>
      <c r="B3" s="146">
        <f>IF(PRTR!H56="","",PRTR!H56)</f>
        <v>0</v>
      </c>
      <c r="C3" s="140" t="s">
        <v>62</v>
      </c>
      <c r="D3" s="141" t="s">
        <v>63</v>
      </c>
      <c r="E3" s="141" t="s">
        <v>68</v>
      </c>
      <c r="F3" s="139" t="s">
        <v>64</v>
      </c>
    </row>
    <row r="4" ht="13.5" thickTop="1"/>
    <row r="6" ht="13.5" thickBot="1"/>
    <row r="7" spans="1:5" ht="13.5" thickTop="1">
      <c r="A7" s="190" t="s">
        <v>69</v>
      </c>
      <c r="B7" s="191"/>
      <c r="C7" s="191"/>
      <c r="D7" s="191"/>
      <c r="E7" s="192"/>
    </row>
    <row r="8" spans="1:5" ht="12.75">
      <c r="A8" s="193" t="s">
        <v>70</v>
      </c>
      <c r="B8" s="194"/>
      <c r="C8" s="194"/>
      <c r="D8" s="194"/>
      <c r="E8" s="195"/>
    </row>
    <row r="9" spans="1:5" ht="12.75" customHeight="1">
      <c r="A9" s="193"/>
      <c r="B9" s="194"/>
      <c r="C9" s="194"/>
      <c r="D9" s="194"/>
      <c r="E9" s="195"/>
    </row>
    <row r="10" spans="1:5" ht="12.75">
      <c r="A10" s="193"/>
      <c r="B10" s="194"/>
      <c r="C10" s="194"/>
      <c r="D10" s="194"/>
      <c r="E10" s="195"/>
    </row>
    <row r="11" spans="1:5" ht="13.5" thickBot="1">
      <c r="A11" s="196"/>
      <c r="B11" s="197"/>
      <c r="C11" s="197"/>
      <c r="D11" s="197"/>
      <c r="E11" s="198"/>
    </row>
    <row r="12" spans="2:5" ht="13.5" thickTop="1">
      <c r="B12" s="138"/>
      <c r="C12" s="138"/>
      <c r="D12" s="138"/>
      <c r="E12" s="138"/>
    </row>
    <row r="13" spans="2:5" ht="12.75">
      <c r="B13" s="138"/>
      <c r="C13" s="138"/>
      <c r="D13" s="138"/>
      <c r="E13" s="138"/>
    </row>
  </sheetData>
  <sheetProtection password="F746" sheet="1"/>
  <mergeCells count="2">
    <mergeCell ref="A7:E7"/>
    <mergeCell ref="A8:E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2013-01-03T07:40:42Z</cp:lastPrinted>
  <dcterms:created xsi:type="dcterms:W3CDTF">2013-01-02T21:47:19Z</dcterms:created>
  <dcterms:modified xsi:type="dcterms:W3CDTF">2021-01-18T08:16:02Z</dcterms:modified>
  <cp:category/>
  <cp:version/>
  <cp:contentType/>
  <cp:contentStatus/>
</cp:coreProperties>
</file>