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jclm.es\SEGP\SC\COOPERACION_INTERNACIONAL_E_IRPF\ACCIONES HUMANITARIAS Y AYUDAS DE EMERGENCIA\CONVOCATORIAS ANUALES\BORRADORES MODELOS (propuesta)\MODELOS 2026\JUSTIFICACIÓN\"/>
    </mc:Choice>
  </mc:AlternateContent>
  <xr:revisionPtr revIDLastSave="0" documentId="13_ncr:1_{922C16C6-6A1B-498A-B187-0C2C6A804A5D}" xr6:coauthVersionLast="36" xr6:coauthVersionMax="36" xr10:uidLastSave="{00000000-0000-0000-0000-000000000000}"/>
  <workbookProtection workbookAlgorithmName="SHA-512" workbookHashValue="GymAqj4RgGOYg7qUwZ0ZQMNgq3+tmmUM6YN0hSZ0mvLLhBTH+w2lsKIbT526Zmp6AtmlRwLWyRwdYPbrdENuAQ==" workbookSaltValue="oRrZ3UYd5YEvN1iQlsS7DQ==" workbookSpinCount="100000" lockStructure="1"/>
  <bookViews>
    <workbookView xWindow="0" yWindow="0" windowWidth="19200" windowHeight="10530" tabRatio="887" xr2:uid="{878DED19-003D-451B-8EFE-74F9F27FFADB}"/>
  </bookViews>
  <sheets>
    <sheet name="TRANSFERENCIAS Y TIPOS CAMBIOS" sheetId="14" r:id="rId1"/>
    <sheet name="RESUMEN ECONÓMICO" sheetId="1" r:id="rId2"/>
    <sheet name="CERTIFICADO DE GASTOS" sheetId="2" r:id="rId3"/>
    <sheet name="CERTIFICADO C. I." sheetId="13" r:id="rId4"/>
    <sheet name="ESTADO DE LOS FONDOS" sheetId="15" r:id="rId5"/>
    <sheet name="1. REHAB. INMUEBLES" sheetId="4" r:id="rId6"/>
    <sheet name="2. EQUIPOS, MATERIALES Y S." sheetId="5" r:id="rId7"/>
    <sheet name="3. ARRENDAMIENTOS" sheetId="6" r:id="rId8"/>
    <sheet name="4.1 PERSONAL LOCAL" sheetId="3" r:id="rId9"/>
    <sheet name="4.2 PERSONAL EXPATRIADO" sheetId="7" r:id="rId10"/>
    <sheet name="5. SERVICIOS TÉCNICOS" sheetId="8" r:id="rId11"/>
    <sheet name="6. FUNCIONAMIENTO" sheetId="9" r:id="rId12"/>
    <sheet name="7. VIAJES, ALOJAMIENTOS Y DIETA" sheetId="10" r:id="rId13"/>
    <sheet name="8. EVALUACIÓN INTERNA" sheetId="11" r:id="rId14"/>
    <sheet name="9. EVALUACIÓN EXTERNA" sheetId="12" r:id="rId15"/>
    <sheet name="10. IMPREVISTOS" sheetId="18" r:id="rId16"/>
  </sheets>
  <externalReferences>
    <externalReference r:id="rId17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15" l="1"/>
  <c r="E13" i="7"/>
  <c r="I66" i="7"/>
  <c r="L10" i="7"/>
  <c r="L13" i="7"/>
  <c r="G13" i="7"/>
  <c r="G66" i="7"/>
  <c r="R12" i="14" l="1"/>
  <c r="R21" i="14"/>
  <c r="R20" i="14"/>
  <c r="R19" i="14"/>
  <c r="R18" i="14"/>
  <c r="R17" i="14"/>
  <c r="R16" i="14"/>
  <c r="R15" i="14"/>
  <c r="R14" i="14"/>
  <c r="R13" i="14"/>
  <c r="P12" i="14"/>
  <c r="P13" i="14" l="1"/>
  <c r="P14" i="14"/>
  <c r="P15" i="14"/>
  <c r="P16" i="14"/>
  <c r="P17" i="14"/>
  <c r="P18" i="14"/>
  <c r="P19" i="14"/>
  <c r="P20" i="14"/>
  <c r="P21" i="14"/>
  <c r="K13" i="7"/>
  <c r="N35" i="1" l="1"/>
  <c r="C36" i="1"/>
  <c r="B36" i="1" l="1"/>
  <c r="K31" i="1" l="1"/>
  <c r="K32" i="1"/>
  <c r="C32" i="1"/>
  <c r="C31" i="1"/>
  <c r="C24" i="1"/>
  <c r="N10" i="18" l="1"/>
  <c r="P13" i="18"/>
  <c r="O13" i="18"/>
  <c r="N13" i="18"/>
  <c r="G13" i="18"/>
  <c r="F13" i="18"/>
  <c r="E13" i="18"/>
  <c r="N10" i="12"/>
  <c r="P13" i="12"/>
  <c r="O13" i="12"/>
  <c r="N13" i="12"/>
  <c r="G13" i="12"/>
  <c r="F13" i="12"/>
  <c r="E13" i="12"/>
  <c r="G26" i="1"/>
  <c r="C26" i="1"/>
  <c r="G13" i="10"/>
  <c r="F13" i="10"/>
  <c r="E13" i="10"/>
  <c r="C29" i="1" s="1"/>
  <c r="P13" i="10"/>
  <c r="O13" i="10"/>
  <c r="N13" i="10"/>
  <c r="P13" i="8"/>
  <c r="O13" i="8"/>
  <c r="N13" i="8"/>
  <c r="G13" i="8"/>
  <c r="F13" i="8"/>
  <c r="E13" i="8"/>
  <c r="C27" i="1" s="1"/>
  <c r="O13" i="3"/>
  <c r="N13" i="3"/>
  <c r="M13" i="3"/>
  <c r="G25" i="1" s="1"/>
  <c r="G13" i="3"/>
  <c r="F13" i="3"/>
  <c r="E13" i="3"/>
  <c r="C25" i="1" s="1"/>
  <c r="G13" i="4"/>
  <c r="F13" i="4"/>
  <c r="E13" i="4"/>
  <c r="C22" i="1" s="1"/>
  <c r="K25" i="1" l="1"/>
  <c r="D22" i="1"/>
  <c r="N13" i="5" l="1"/>
  <c r="P13" i="5" l="1"/>
  <c r="O13" i="5"/>
  <c r="G13" i="5"/>
  <c r="F13" i="5"/>
  <c r="E13" i="5"/>
  <c r="C23" i="1" s="1"/>
  <c r="H22" i="14"/>
  <c r="Q13" i="14"/>
  <c r="Q14" i="14"/>
  <c r="Q15" i="14"/>
  <c r="Q16" i="14"/>
  <c r="Q17" i="14"/>
  <c r="Q18" i="14"/>
  <c r="Q19" i="14"/>
  <c r="Q20" i="14"/>
  <c r="Q21" i="14"/>
  <c r="Q12" i="14"/>
  <c r="G22" i="14"/>
  <c r="O17" i="12"/>
  <c r="O18" i="12"/>
  <c r="O19" i="12"/>
  <c r="K20" i="12" l="1"/>
  <c r="L66" i="10"/>
  <c r="K66" i="10"/>
  <c r="L66" i="9"/>
  <c r="O10" i="9" s="1"/>
  <c r="K66" i="9"/>
  <c r="K10" i="7"/>
  <c r="M66" i="3"/>
  <c r="K66" i="3"/>
  <c r="J66" i="3"/>
  <c r="L67" i="6"/>
  <c r="K67" i="6"/>
  <c r="N66" i="5"/>
  <c r="L66" i="5"/>
  <c r="K66" i="5"/>
  <c r="N10" i="5" s="1"/>
  <c r="L66" i="4"/>
  <c r="K66" i="4"/>
  <c r="N13" i="9" l="1"/>
  <c r="N10" i="9"/>
  <c r="O22" i="14"/>
  <c r="L22" i="14"/>
  <c r="M22" i="14"/>
  <c r="R22" i="14" s="1"/>
  <c r="J22" i="14"/>
  <c r="Q22" i="14" s="1"/>
  <c r="I22" i="14"/>
  <c r="P22" i="14" s="1"/>
  <c r="M26" i="8" s="1"/>
  <c r="F22" i="14"/>
  <c r="E22" i="14"/>
  <c r="O16" i="10" l="1"/>
  <c r="O17" i="8"/>
  <c r="O18" i="4"/>
  <c r="N26" i="3"/>
  <c r="O16" i="4"/>
  <c r="O16" i="5"/>
  <c r="D25" i="15"/>
  <c r="O16" i="18"/>
  <c r="O28" i="11"/>
  <c r="O48" i="11"/>
  <c r="O28" i="10"/>
  <c r="O48" i="10"/>
  <c r="O28" i="9"/>
  <c r="O48" i="9"/>
  <c r="O16" i="8"/>
  <c r="O37" i="8"/>
  <c r="O57" i="8"/>
  <c r="N46" i="3"/>
  <c r="N16" i="3"/>
  <c r="O27" i="6"/>
  <c r="O47" i="6"/>
  <c r="O17" i="6"/>
  <c r="O30" i="5"/>
  <c r="O50" i="5"/>
  <c r="O30" i="10"/>
  <c r="O30" i="9"/>
  <c r="O39" i="8"/>
  <c r="O49" i="6"/>
  <c r="O52" i="5"/>
  <c r="O31" i="11"/>
  <c r="O51" i="10"/>
  <c r="O31" i="9"/>
  <c r="O20" i="8"/>
  <c r="O60" i="8"/>
  <c r="N49" i="3"/>
  <c r="O30" i="6"/>
  <c r="O50" i="6"/>
  <c r="O17" i="18"/>
  <c r="O29" i="11"/>
  <c r="O49" i="11"/>
  <c r="O29" i="10"/>
  <c r="O49" i="10"/>
  <c r="O29" i="9"/>
  <c r="O49" i="9"/>
  <c r="O18" i="8"/>
  <c r="O38" i="8"/>
  <c r="O58" i="8"/>
  <c r="N27" i="3"/>
  <c r="N47" i="3"/>
  <c r="O28" i="6"/>
  <c r="O48" i="6"/>
  <c r="O31" i="5"/>
  <c r="O51" i="5"/>
  <c r="O50" i="10"/>
  <c r="O50" i="9"/>
  <c r="O19" i="8"/>
  <c r="O59" i="8"/>
  <c r="N48" i="3"/>
  <c r="O29" i="6"/>
  <c r="O32" i="5"/>
  <c r="O51" i="11"/>
  <c r="O31" i="10"/>
  <c r="O51" i="9"/>
  <c r="O40" i="8"/>
  <c r="N29" i="3"/>
  <c r="O33" i="5"/>
  <c r="O18" i="18"/>
  <c r="O30" i="11"/>
  <c r="O50" i="11"/>
  <c r="N28" i="3"/>
  <c r="O19" i="18"/>
  <c r="O26" i="18"/>
  <c r="O18" i="11"/>
  <c r="O38" i="11"/>
  <c r="O58" i="11"/>
  <c r="O18" i="10"/>
  <c r="O38" i="10"/>
  <c r="O58" i="10"/>
  <c r="O18" i="9"/>
  <c r="O38" i="9"/>
  <c r="O58" i="9"/>
  <c r="O27" i="8"/>
  <c r="O47" i="8"/>
  <c r="N36" i="3"/>
  <c r="N56" i="3"/>
  <c r="O37" i="6"/>
  <c r="O57" i="6"/>
  <c r="O19" i="11"/>
  <c r="O44" i="11"/>
  <c r="O24" i="10"/>
  <c r="O53" i="10"/>
  <c r="O33" i="9"/>
  <c r="O59" i="9"/>
  <c r="O41" i="8"/>
  <c r="N20" i="3"/>
  <c r="N45" i="3"/>
  <c r="O25" i="6"/>
  <c r="O54" i="6"/>
  <c r="O36" i="5"/>
  <c r="O59" i="5"/>
  <c r="O21" i="18"/>
  <c r="N22" i="3"/>
  <c r="O22" i="11"/>
  <c r="O47" i="11"/>
  <c r="O27" i="10"/>
  <c r="O56" i="10"/>
  <c r="O36" i="9"/>
  <c r="O62" i="9"/>
  <c r="O44" i="8"/>
  <c r="N23" i="3"/>
  <c r="N52" i="3"/>
  <c r="O32" i="6"/>
  <c r="O58" i="6"/>
  <c r="O39" i="5"/>
  <c r="O23" i="18"/>
  <c r="N53" i="3"/>
  <c r="O59" i="6"/>
  <c r="O40" i="5"/>
  <c r="O59" i="10"/>
  <c r="O20" i="18"/>
  <c r="O20" i="11"/>
  <c r="O45" i="11"/>
  <c r="O25" i="10"/>
  <c r="O54" i="10"/>
  <c r="O34" i="9"/>
  <c r="O60" i="9"/>
  <c r="O42" i="8"/>
  <c r="N21" i="3"/>
  <c r="N50" i="3"/>
  <c r="O26" i="6"/>
  <c r="O55" i="6"/>
  <c r="O37" i="5"/>
  <c r="O60" i="5"/>
  <c r="O21" i="11"/>
  <c r="O46" i="11"/>
  <c r="O26" i="10"/>
  <c r="O55" i="10"/>
  <c r="O35" i="9"/>
  <c r="O61" i="9"/>
  <c r="O43" i="8"/>
  <c r="N51" i="3"/>
  <c r="O31" i="6"/>
  <c r="O56" i="6"/>
  <c r="O38" i="5"/>
  <c r="O61" i="5"/>
  <c r="O22" i="18"/>
  <c r="O62" i="5"/>
  <c r="O23" i="11"/>
  <c r="O52" i="11"/>
  <c r="O32" i="10"/>
  <c r="O57" i="10"/>
  <c r="O37" i="9"/>
  <c r="O63" i="9"/>
  <c r="O45" i="8"/>
  <c r="N24" i="3"/>
  <c r="O33" i="6"/>
  <c r="O63" i="5"/>
  <c r="O24" i="11"/>
  <c r="O33" i="10"/>
  <c r="O39" i="9"/>
  <c r="O24" i="18"/>
  <c r="O53" i="11"/>
  <c r="O25" i="18"/>
  <c r="O30" i="18"/>
  <c r="O33" i="11"/>
  <c r="O59" i="11"/>
  <c r="O39" i="10"/>
  <c r="O64" i="10"/>
  <c r="O19" i="9"/>
  <c r="O44" i="9"/>
  <c r="O26" i="8"/>
  <c r="O52" i="8"/>
  <c r="N34" i="3"/>
  <c r="N60" i="3"/>
  <c r="O40" i="6"/>
  <c r="O65" i="6"/>
  <c r="O22" i="5"/>
  <c r="O46" i="5"/>
  <c r="O20" i="5"/>
  <c r="O31" i="18"/>
  <c r="O34" i="11"/>
  <c r="O60" i="11"/>
  <c r="O61" i="11"/>
  <c r="O42" i="10"/>
  <c r="O23" i="9"/>
  <c r="O65" i="9"/>
  <c r="O28" i="8"/>
  <c r="O63" i="8"/>
  <c r="N25" i="3"/>
  <c r="N62" i="3"/>
  <c r="O39" i="6"/>
  <c r="O53" i="5"/>
  <c r="O27" i="18"/>
  <c r="O62" i="11"/>
  <c r="O43" i="10"/>
  <c r="O24" i="9"/>
  <c r="O16" i="9"/>
  <c r="O29" i="8"/>
  <c r="O64" i="8"/>
  <c r="N30" i="3"/>
  <c r="N63" i="3"/>
  <c r="O41" i="6"/>
  <c r="O54" i="5"/>
  <c r="O28" i="18"/>
  <c r="O63" i="11"/>
  <c r="O44" i="10"/>
  <c r="O25" i="9"/>
  <c r="O30" i="8"/>
  <c r="O65" i="8"/>
  <c r="N31" i="3"/>
  <c r="N64" i="3"/>
  <c r="O42" i="6"/>
  <c r="O21" i="5"/>
  <c r="O29" i="18"/>
  <c r="O17" i="11"/>
  <c r="O64" i="11"/>
  <c r="O45" i="10"/>
  <c r="O26" i="9"/>
  <c r="O31" i="8"/>
  <c r="N32" i="3"/>
  <c r="N65" i="3"/>
  <c r="O43" i="6"/>
  <c r="O23" i="5"/>
  <c r="O32" i="18"/>
  <c r="O25" i="11"/>
  <c r="O65" i="11"/>
  <c r="O27" i="9"/>
  <c r="O32" i="8"/>
  <c r="N33" i="3"/>
  <c r="O44" i="6"/>
  <c r="O24" i="5"/>
  <c r="O57" i="5"/>
  <c r="O33" i="18"/>
  <c r="O16" i="11"/>
  <c r="O47" i="10"/>
  <c r="O32" i="9"/>
  <c r="O33" i="8"/>
  <c r="N35" i="3"/>
  <c r="O45" i="6"/>
  <c r="O25" i="5"/>
  <c r="O58" i="5"/>
  <c r="O34" i="18"/>
  <c r="O27" i="11"/>
  <c r="O52" i="10"/>
  <c r="O40" i="9"/>
  <c r="O34" i="8"/>
  <c r="N37" i="3"/>
  <c r="O46" i="6"/>
  <c r="O26" i="5"/>
  <c r="O64" i="5"/>
  <c r="O35" i="18"/>
  <c r="O32" i="11"/>
  <c r="O60" i="10"/>
  <c r="O41" i="9"/>
  <c r="O35" i="8"/>
  <c r="O46" i="10"/>
  <c r="O55" i="5"/>
  <c r="O26" i="11"/>
  <c r="O56" i="5"/>
  <c r="O37" i="11"/>
  <c r="O20" i="10"/>
  <c r="O63" i="10"/>
  <c r="O45" i="9"/>
  <c r="O48" i="8"/>
  <c r="N41" i="3"/>
  <c r="O19" i="6"/>
  <c r="O60" i="6"/>
  <c r="O34" i="5"/>
  <c r="O19" i="5"/>
  <c r="O39" i="11"/>
  <c r="O21" i="10"/>
  <c r="O65" i="10"/>
  <c r="O57" i="11"/>
  <c r="O41" i="10"/>
  <c r="O22" i="9"/>
  <c r="N55" i="3"/>
  <c r="O20" i="6"/>
  <c r="O44" i="5"/>
  <c r="O45" i="5"/>
  <c r="O47" i="5"/>
  <c r="O24" i="8"/>
  <c r="O24" i="6"/>
  <c r="O52" i="9"/>
  <c r="O34" i="6"/>
  <c r="O65" i="5"/>
  <c r="O51" i="8"/>
  <c r="O35" i="11"/>
  <c r="O53" i="6"/>
  <c r="N19" i="3"/>
  <c r="O41" i="11"/>
  <c r="O56" i="8"/>
  <c r="O43" i="11"/>
  <c r="O62" i="8"/>
  <c r="O20" i="9"/>
  <c r="N44" i="3"/>
  <c r="O61" i="10"/>
  <c r="O42" i="9"/>
  <c r="O21" i="8"/>
  <c r="N57" i="3"/>
  <c r="O21" i="6"/>
  <c r="O23" i="6"/>
  <c r="O47" i="9"/>
  <c r="O49" i="5"/>
  <c r="O25" i="8"/>
  <c r="O46" i="8"/>
  <c r="O36" i="6"/>
  <c r="O64" i="9"/>
  <c r="O36" i="11"/>
  <c r="O55" i="8"/>
  <c r="O61" i="8"/>
  <c r="O29" i="5"/>
  <c r="O66" i="6"/>
  <c r="N43" i="3"/>
  <c r="O37" i="10"/>
  <c r="O42" i="5"/>
  <c r="O18" i="6"/>
  <c r="O62" i="10"/>
  <c r="O43" i="9"/>
  <c r="O22" i="8"/>
  <c r="N58" i="3"/>
  <c r="O22" i="6"/>
  <c r="O46" i="9"/>
  <c r="O23" i="8"/>
  <c r="N59" i="3"/>
  <c r="O36" i="8"/>
  <c r="O17" i="5"/>
  <c r="O38" i="6"/>
  <c r="O16" i="12"/>
  <c r="O57" i="9"/>
  <c r="O52" i="6"/>
  <c r="O17" i="10"/>
  <c r="O22" i="10"/>
  <c r="N38" i="3"/>
  <c r="N39" i="3"/>
  <c r="O34" i="10"/>
  <c r="O64" i="6"/>
  <c r="O35" i="5"/>
  <c r="O36" i="10"/>
  <c r="O41" i="5"/>
  <c r="O21" i="9"/>
  <c r="O48" i="5"/>
  <c r="O35" i="6"/>
  <c r="O18" i="5"/>
  <c r="O55" i="9"/>
  <c r="O56" i="9"/>
  <c r="O50" i="8"/>
  <c r="O53" i="8"/>
  <c r="O19" i="10"/>
  <c r="O27" i="5"/>
  <c r="O23" i="10"/>
  <c r="O28" i="5"/>
  <c r="O35" i="10"/>
  <c r="N42" i="3"/>
  <c r="O17" i="9"/>
  <c r="O56" i="11"/>
  <c r="N61" i="3"/>
  <c r="O53" i="9"/>
  <c r="O54" i="9"/>
  <c r="O49" i="8"/>
  <c r="O51" i="6"/>
  <c r="N17" i="3"/>
  <c r="N18" i="3"/>
  <c r="O54" i="8"/>
  <c r="O61" i="6"/>
  <c r="O40" i="11"/>
  <c r="O62" i="6"/>
  <c r="O63" i="6"/>
  <c r="O42" i="11"/>
  <c r="N40" i="3"/>
  <c r="O54" i="11"/>
  <c r="O40" i="10"/>
  <c r="N54" i="3"/>
  <c r="O55" i="11"/>
  <c r="O43" i="5"/>
  <c r="M16" i="18"/>
  <c r="M18" i="11"/>
  <c r="M38" i="11"/>
  <c r="M58" i="11"/>
  <c r="M18" i="10"/>
  <c r="M37" i="9"/>
  <c r="M58" i="6"/>
  <c r="M36" i="5"/>
  <c r="M27" i="4"/>
  <c r="M47" i="4"/>
  <c r="M16" i="4"/>
  <c r="M40" i="11"/>
  <c r="M20" i="10"/>
  <c r="M19" i="9"/>
  <c r="M59" i="9"/>
  <c r="M49" i="8"/>
  <c r="M60" i="6"/>
  <c r="M61" i="11"/>
  <c r="M61" i="6"/>
  <c r="M19" i="11"/>
  <c r="M59" i="11"/>
  <c r="M19" i="10"/>
  <c r="M39" i="10"/>
  <c r="M59" i="10"/>
  <c r="M18" i="9"/>
  <c r="M38" i="9"/>
  <c r="M58" i="9"/>
  <c r="M28" i="8"/>
  <c r="M48" i="8"/>
  <c r="M17" i="5"/>
  <c r="M48" i="4"/>
  <c r="M20" i="11"/>
  <c r="M60" i="10"/>
  <c r="M39" i="9"/>
  <c r="M29" i="8"/>
  <c r="M40" i="6"/>
  <c r="M31" i="6"/>
  <c r="M18" i="5"/>
  <c r="M58" i="5"/>
  <c r="M29" i="4"/>
  <c r="M19" i="18"/>
  <c r="M60" i="9"/>
  <c r="M40" i="10"/>
  <c r="M28" i="11"/>
  <c r="M28" i="10"/>
  <c r="M48" i="10"/>
  <c r="M27" i="9"/>
  <c r="M47" i="9"/>
  <c r="M17" i="8"/>
  <c r="M37" i="8"/>
  <c r="M57" i="8"/>
  <c r="M48" i="6"/>
  <c r="M19" i="6"/>
  <c r="M29" i="10"/>
  <c r="M36" i="8"/>
  <c r="M51" i="6"/>
  <c r="M28" i="5"/>
  <c r="M51" i="5"/>
  <c r="M25" i="4"/>
  <c r="M51" i="4"/>
  <c r="M64" i="8"/>
  <c r="M33" i="6"/>
  <c r="M30" i="4"/>
  <c r="M28" i="18"/>
  <c r="M26" i="11"/>
  <c r="M36" i="9"/>
  <c r="M54" i="6"/>
  <c r="M31" i="5"/>
  <c r="M31" i="4"/>
  <c r="M40" i="9"/>
  <c r="M16" i="8"/>
  <c r="M55" i="5"/>
  <c r="M55" i="4"/>
  <c r="M30" i="18"/>
  <c r="M29" i="11"/>
  <c r="M54" i="11"/>
  <c r="M63" i="10"/>
  <c r="M30" i="10"/>
  <c r="M38" i="8"/>
  <c r="M52" i="6"/>
  <c r="M29" i="5"/>
  <c r="M52" i="5"/>
  <c r="M26" i="4"/>
  <c r="M52" i="4"/>
  <c r="M27" i="18"/>
  <c r="M25" i="11"/>
  <c r="M51" i="11"/>
  <c r="M31" i="10"/>
  <c r="M56" i="10"/>
  <c r="M53" i="6"/>
  <c r="M54" i="4"/>
  <c r="M27" i="11"/>
  <c r="M33" i="10"/>
  <c r="M62" i="10"/>
  <c r="M65" i="9"/>
  <c r="M41" i="8"/>
  <c r="M55" i="6"/>
  <c r="M35" i="6"/>
  <c r="M32" i="5"/>
  <c r="M32" i="4"/>
  <c r="M34" i="10"/>
  <c r="M63" i="11"/>
  <c r="M22" i="8"/>
  <c r="M65" i="6"/>
  <c r="M64" i="5"/>
  <c r="M38" i="4"/>
  <c r="M61" i="4"/>
  <c r="M18" i="12"/>
  <c r="M47" i="11"/>
  <c r="M35" i="10"/>
  <c r="M50" i="9"/>
  <c r="M35" i="8"/>
  <c r="M46" i="6"/>
  <c r="M46" i="4"/>
  <c r="M51" i="9"/>
  <c r="M47" i="6"/>
  <c r="M34" i="5"/>
  <c r="M18" i="4"/>
  <c r="M50" i="4"/>
  <c r="M16" i="12"/>
  <c r="M56" i="11"/>
  <c r="M37" i="10"/>
  <c r="M52" i="9"/>
  <c r="M43" i="8"/>
  <c r="M49" i="6"/>
  <c r="M57" i="11"/>
  <c r="M44" i="8"/>
  <c r="M39" i="5"/>
  <c r="M57" i="4"/>
  <c r="M62" i="11"/>
  <c r="M44" i="10"/>
  <c r="M23" i="9"/>
  <c r="M54" i="9"/>
  <c r="M45" i="8"/>
  <c r="M56" i="6"/>
  <c r="M21" i="4"/>
  <c r="M58" i="4"/>
  <c r="M55" i="9"/>
  <c r="M22" i="4"/>
  <c r="M17" i="11"/>
  <c r="M56" i="9"/>
  <c r="M52" i="8"/>
  <c r="M62" i="6"/>
  <c r="M43" i="5"/>
  <c r="M23" i="4"/>
  <c r="M60" i="4"/>
  <c r="M22" i="11"/>
  <c r="M16" i="11"/>
  <c r="M47" i="10"/>
  <c r="M25" i="9"/>
  <c r="M32" i="11"/>
  <c r="M30" i="9"/>
  <c r="M56" i="8"/>
  <c r="M18" i="6"/>
  <c r="M47" i="5"/>
  <c r="M35" i="4"/>
  <c r="M65" i="4"/>
  <c r="M23" i="18"/>
  <c r="M33" i="11"/>
  <c r="M52" i="10"/>
  <c r="M44" i="9"/>
  <c r="M45" i="4"/>
  <c r="M59" i="5"/>
  <c r="M60" i="5"/>
  <c r="M23" i="8"/>
  <c r="M63" i="5"/>
  <c r="M24" i="8"/>
  <c r="M24" i="6"/>
  <c r="M45" i="11"/>
  <c r="M26" i="6"/>
  <c r="M32" i="8"/>
  <c r="M25" i="5"/>
  <c r="M58" i="8"/>
  <c r="M43" i="9"/>
  <c r="M20" i="18"/>
  <c r="M30" i="11"/>
  <c r="M45" i="9"/>
  <c r="M63" i="6"/>
  <c r="M62" i="4"/>
  <c r="M35" i="11"/>
  <c r="M64" i="4"/>
  <c r="M18" i="8"/>
  <c r="M34" i="18"/>
  <c r="M25" i="10"/>
  <c r="M24" i="4"/>
  <c r="M64" i="10"/>
  <c r="M54" i="8"/>
  <c r="M40" i="4"/>
  <c r="M16" i="10"/>
  <c r="M41" i="9"/>
  <c r="M42" i="4"/>
  <c r="M60" i="8"/>
  <c r="M21" i="18"/>
  <c r="M31" i="11"/>
  <c r="M49" i="9"/>
  <c r="M17" i="4"/>
  <c r="M19" i="8"/>
  <c r="M23" i="10"/>
  <c r="M24" i="10"/>
  <c r="M21" i="5"/>
  <c r="M22" i="5"/>
  <c r="M50" i="10"/>
  <c r="M37" i="6"/>
  <c r="M37" i="4"/>
  <c r="M29" i="9"/>
  <c r="M32" i="9"/>
  <c r="M43" i="11"/>
  <c r="M27" i="10"/>
  <c r="M49" i="10"/>
  <c r="M36" i="6"/>
  <c r="M33" i="8"/>
  <c r="M65" i="10"/>
  <c r="M43" i="6"/>
  <c r="M46" i="5"/>
  <c r="M33" i="18"/>
  <c r="M22" i="6"/>
  <c r="M23" i="6"/>
  <c r="M44" i="11"/>
  <c r="M46" i="11"/>
  <c r="M39" i="4"/>
  <c r="M59" i="8"/>
  <c r="M43" i="4"/>
  <c r="O42" i="4"/>
  <c r="O62" i="4"/>
  <c r="O33" i="4"/>
  <c r="O43" i="4"/>
  <c r="O63" i="4"/>
  <c r="O44" i="4"/>
  <c r="O64" i="4"/>
  <c r="O45" i="4"/>
  <c r="O65" i="4"/>
  <c r="O46" i="4"/>
  <c r="O17" i="4"/>
  <c r="O47" i="4"/>
  <c r="O48" i="4"/>
  <c r="O19" i="4"/>
  <c r="O49" i="4"/>
  <c r="O20" i="4"/>
  <c r="O50" i="4"/>
  <c r="O21" i="4"/>
  <c r="O51" i="4"/>
  <c r="O22" i="4"/>
  <c r="O52" i="4"/>
  <c r="O23" i="4"/>
  <c r="O53" i="4"/>
  <c r="O34" i="4"/>
  <c r="O54" i="4"/>
  <c r="O25" i="4"/>
  <c r="O35" i="4"/>
  <c r="O55" i="4"/>
  <c r="O26" i="4"/>
  <c r="O36" i="4"/>
  <c r="O56" i="4"/>
  <c r="O27" i="4"/>
  <c r="O37" i="4"/>
  <c r="O38" i="4"/>
  <c r="O58" i="4"/>
  <c r="O59" i="4"/>
  <c r="O30" i="4"/>
  <c r="O40" i="4"/>
  <c r="O31" i="4"/>
  <c r="O61" i="4"/>
  <c r="O32" i="4"/>
  <c r="O28" i="4"/>
  <c r="O24" i="4"/>
  <c r="O57" i="4"/>
  <c r="O29" i="4"/>
  <c r="O39" i="4"/>
  <c r="O60" i="4"/>
  <c r="O41" i="4"/>
  <c r="M38" i="10" l="1"/>
  <c r="L35" i="3"/>
  <c r="L55" i="3"/>
  <c r="L17" i="3"/>
  <c r="L37" i="3"/>
  <c r="L57" i="3"/>
  <c r="L38" i="3"/>
  <c r="L39" i="3"/>
  <c r="L20" i="3"/>
  <c r="L60" i="3"/>
  <c r="L21" i="3"/>
  <c r="L61" i="3"/>
  <c r="L42" i="3"/>
  <c r="L62" i="3"/>
  <c r="L43" i="3"/>
  <c r="L63" i="3"/>
  <c r="L24" i="3"/>
  <c r="L44" i="3"/>
  <c r="L25" i="3"/>
  <c r="L45" i="3"/>
  <c r="L65" i="3"/>
  <c r="L16" i="3"/>
  <c r="L48" i="3"/>
  <c r="L29" i="3"/>
  <c r="L50" i="3"/>
  <c r="L31" i="3"/>
  <c r="L32" i="3"/>
  <c r="L53" i="3"/>
  <c r="L54" i="3"/>
  <c r="L36" i="3"/>
  <c r="L56" i="3"/>
  <c r="L18" i="3"/>
  <c r="L58" i="3"/>
  <c r="L19" i="3"/>
  <c r="L59" i="3"/>
  <c r="L40" i="3"/>
  <c r="L41" i="3"/>
  <c r="L22" i="3"/>
  <c r="L23" i="3"/>
  <c r="L64" i="3"/>
  <c r="L26" i="3"/>
  <c r="L46" i="3"/>
  <c r="L27" i="3"/>
  <c r="L47" i="3"/>
  <c r="L28" i="3"/>
  <c r="L49" i="3"/>
  <c r="L51" i="3"/>
  <c r="L52" i="3"/>
  <c r="L33" i="3"/>
  <c r="L34" i="3"/>
  <c r="L30" i="3"/>
  <c r="M21" i="8"/>
  <c r="M59" i="4"/>
  <c r="M19" i="4"/>
  <c r="M33" i="4"/>
  <c r="M26" i="9"/>
  <c r="Q13" i="12"/>
  <c r="O20" i="12"/>
  <c r="F26" i="1"/>
  <c r="M36" i="4"/>
  <c r="M61" i="5"/>
  <c r="M28" i="9"/>
  <c r="M44" i="6"/>
  <c r="M37" i="11"/>
  <c r="M20" i="8"/>
  <c r="M46" i="10"/>
  <c r="M20" i="4"/>
  <c r="M17" i="6"/>
  <c r="M41" i="5"/>
  <c r="M53" i="11"/>
  <c r="M28" i="6"/>
  <c r="M54" i="5"/>
  <c r="M27" i="6"/>
  <c r="M48" i="11"/>
  <c r="M60" i="11"/>
  <c r="M39" i="11"/>
  <c r="M56" i="5"/>
  <c r="M22" i="10"/>
  <c r="M17" i="12"/>
  <c r="H13" i="12" s="1"/>
  <c r="M44" i="5"/>
  <c r="M17" i="10"/>
  <c r="M51" i="10"/>
  <c r="M50" i="6"/>
  <c r="M42" i="8"/>
  <c r="M51" i="8"/>
  <c r="M29" i="18"/>
  <c r="M63" i="8"/>
  <c r="M34" i="6"/>
  <c r="M62" i="8"/>
  <c r="M26" i="18"/>
  <c r="M18" i="18"/>
  <c r="M17" i="18"/>
  <c r="M29" i="6"/>
  <c r="M25" i="6"/>
  <c r="M22" i="18"/>
  <c r="M42" i="5"/>
  <c r="M53" i="9"/>
  <c r="M36" i="10"/>
  <c r="M46" i="9"/>
  <c r="M53" i="4"/>
  <c r="M62" i="9"/>
  <c r="M65" i="8"/>
  <c r="M61" i="9"/>
  <c r="M32" i="6"/>
  <c r="M28" i="4"/>
  <c r="M30" i="8"/>
  <c r="M47" i="8"/>
  <c r="M42" i="6"/>
  <c r="M20" i="6"/>
  <c r="M27" i="5"/>
  <c r="M41" i="4"/>
  <c r="M25" i="8"/>
  <c r="M36" i="11"/>
  <c r="M26" i="10"/>
  <c r="M26" i="5"/>
  <c r="M50" i="5"/>
  <c r="M65" i="11"/>
  <c r="M57" i="6"/>
  <c r="M21" i="9"/>
  <c r="M55" i="11"/>
  <c r="M22" i="9"/>
  <c r="M53" i="5"/>
  <c r="M34" i="9"/>
  <c r="M40" i="8"/>
  <c r="M33" i="9"/>
  <c r="M41" i="6"/>
  <c r="M57" i="5"/>
  <c r="M20" i="9"/>
  <c r="M27" i="8"/>
  <c r="M20" i="5"/>
  <c r="M32" i="18"/>
  <c r="M55" i="8"/>
  <c r="M65" i="5"/>
  <c r="M66" i="6"/>
  <c r="M19" i="5"/>
  <c r="M31" i="9"/>
  <c r="M49" i="5"/>
  <c r="M40" i="5"/>
  <c r="M46" i="8"/>
  <c r="M42" i="10"/>
  <c r="M19" i="12"/>
  <c r="M43" i="10"/>
  <c r="M30" i="5"/>
  <c r="M55" i="10"/>
  <c r="M64" i="9"/>
  <c r="M54" i="10"/>
  <c r="M50" i="8"/>
  <c r="M37" i="5"/>
  <c r="M41" i="10"/>
  <c r="M57" i="9"/>
  <c r="M34" i="8"/>
  <c r="M44" i="4"/>
  <c r="M63" i="4"/>
  <c r="M62" i="5"/>
  <c r="M24" i="5"/>
  <c r="M48" i="5"/>
  <c r="M53" i="8"/>
  <c r="M24" i="9"/>
  <c r="M56" i="4"/>
  <c r="M16" i="5"/>
  <c r="M34" i="11"/>
  <c r="M39" i="8"/>
  <c r="M50" i="11"/>
  <c r="M57" i="10"/>
  <c r="M49" i="11"/>
  <c r="M61" i="10"/>
  <c r="M30" i="6"/>
  <c r="M21" i="11"/>
  <c r="M17" i="9"/>
  <c r="M34" i="4"/>
  <c r="M64" i="6"/>
  <c r="M53" i="10"/>
  <c r="M45" i="6"/>
  <c r="M16" i="9"/>
  <c r="M33" i="5"/>
  <c r="M35" i="18"/>
  <c r="M63" i="9"/>
  <c r="M24" i="11"/>
  <c r="M32" i="10"/>
  <c r="M23" i="11"/>
  <c r="M21" i="10"/>
  <c r="M59" i="6"/>
  <c r="M49" i="4"/>
  <c r="M58" i="10"/>
  <c r="M45" i="5"/>
  <c r="M42" i="11"/>
  <c r="M45" i="10"/>
  <c r="M31" i="8"/>
  <c r="M42" i="9"/>
  <c r="M48" i="9"/>
  <c r="M21" i="6"/>
  <c r="M23" i="5"/>
  <c r="M61" i="8"/>
  <c r="M64" i="11"/>
  <c r="M35" i="5"/>
  <c r="M38" i="6"/>
  <c r="M31" i="18"/>
  <c r="M35" i="9"/>
  <c r="M25" i="18"/>
  <c r="M52" i="11"/>
  <c r="M24" i="18"/>
  <c r="M41" i="11"/>
  <c r="M39" i="6"/>
  <c r="M38" i="5"/>
  <c r="C25" i="15"/>
  <c r="O66" i="8"/>
  <c r="O66" i="9"/>
  <c r="O66" i="11"/>
  <c r="O36" i="18"/>
  <c r="O66" i="4"/>
  <c r="H13" i="4" l="1"/>
  <c r="H13" i="18"/>
  <c r="H13" i="8"/>
  <c r="F27" i="1" s="1"/>
  <c r="P13" i="3"/>
  <c r="Q13" i="18"/>
  <c r="H13" i="3"/>
  <c r="Q13" i="8"/>
  <c r="H13" i="10"/>
  <c r="Q13" i="10"/>
  <c r="M66" i="11"/>
  <c r="M20" i="12"/>
  <c r="H13" i="5"/>
  <c r="M66" i="10"/>
  <c r="Q13" i="5"/>
  <c r="M66" i="4"/>
  <c r="M67" i="6"/>
  <c r="M66" i="5"/>
  <c r="L66" i="3"/>
  <c r="A10" i="18"/>
  <c r="I36" i="18" s="1"/>
  <c r="N36" i="18"/>
  <c r="P10" i="18" s="1"/>
  <c r="K36" i="18"/>
  <c r="I32" i="1"/>
  <c r="H32" i="1"/>
  <c r="G32" i="1"/>
  <c r="E32" i="1"/>
  <c r="A10" i="12"/>
  <c r="I20" i="12" s="1"/>
  <c r="A10" i="11"/>
  <c r="I66" i="11" s="1"/>
  <c r="I66" i="10"/>
  <c r="A10" i="10"/>
  <c r="N66" i="10"/>
  <c r="P10" i="10" s="1"/>
  <c r="O10" i="10"/>
  <c r="I29" i="1"/>
  <c r="H29" i="1"/>
  <c r="G29" i="1"/>
  <c r="K29" i="1" s="1"/>
  <c r="E29" i="1"/>
  <c r="D29" i="1"/>
  <c r="N10" i="10"/>
  <c r="A10" i="9"/>
  <c r="I66" i="9"/>
  <c r="I66" i="8"/>
  <c r="A10" i="8"/>
  <c r="A10" i="7"/>
  <c r="A10" i="3"/>
  <c r="H66" i="3"/>
  <c r="I67" i="6"/>
  <c r="A11" i="6"/>
  <c r="A10" i="5"/>
  <c r="H66" i="5"/>
  <c r="H66" i="4" l="1"/>
  <c r="A10" i="4"/>
  <c r="K26" i="1"/>
  <c r="I25" i="1"/>
  <c r="H25" i="1"/>
  <c r="E25" i="1"/>
  <c r="D25" i="1"/>
  <c r="O10" i="3"/>
  <c r="N10" i="3"/>
  <c r="M10" i="3"/>
  <c r="L25" i="1" l="1"/>
  <c r="G28" i="1"/>
  <c r="H27" i="1"/>
  <c r="I27" i="1"/>
  <c r="G27" i="1"/>
  <c r="K27" i="1" s="1"/>
  <c r="D27" i="1"/>
  <c r="E27" i="1"/>
  <c r="H23" i="1"/>
  <c r="G23" i="1"/>
  <c r="K23" i="1" s="1"/>
  <c r="N11" i="6" l="1"/>
  <c r="P10" i="5"/>
  <c r="O10" i="5"/>
  <c r="I31" i="1"/>
  <c r="H31" i="1"/>
  <c r="G31" i="1"/>
  <c r="E31" i="1"/>
  <c r="D31" i="1"/>
  <c r="P13" i="11"/>
  <c r="I30" i="1" s="1"/>
  <c r="O13" i="11"/>
  <c r="H30" i="1" s="1"/>
  <c r="N13" i="11"/>
  <c r="G30" i="1" s="1"/>
  <c r="G13" i="11"/>
  <c r="E30" i="1" s="1"/>
  <c r="F13" i="11"/>
  <c r="D30" i="1" s="1"/>
  <c r="E13" i="11"/>
  <c r="C30" i="1" s="1"/>
  <c r="P13" i="9"/>
  <c r="I28" i="1" s="1"/>
  <c r="O13" i="9"/>
  <c r="H28" i="1" s="1"/>
  <c r="G13" i="9"/>
  <c r="E28" i="1" s="1"/>
  <c r="F13" i="9"/>
  <c r="D28" i="1" s="1"/>
  <c r="E13" i="9"/>
  <c r="C28" i="1" s="1"/>
  <c r="K28" i="1" s="1"/>
  <c r="P14" i="6"/>
  <c r="I24" i="1" s="1"/>
  <c r="O14" i="6"/>
  <c r="H24" i="1" s="1"/>
  <c r="N14" i="6"/>
  <c r="G24" i="1" s="1"/>
  <c r="K24" i="1" s="1"/>
  <c r="G14" i="6"/>
  <c r="E24" i="1" s="1"/>
  <c r="F14" i="6"/>
  <c r="D24" i="1" s="1"/>
  <c r="L24" i="1" s="1"/>
  <c r="E14" i="6"/>
  <c r="I23" i="1"/>
  <c r="E23" i="1"/>
  <c r="D23" i="1"/>
  <c r="P13" i="4"/>
  <c r="I22" i="1" s="1"/>
  <c r="O13" i="4"/>
  <c r="H22" i="1" s="1"/>
  <c r="L22" i="1" s="1"/>
  <c r="N13" i="4"/>
  <c r="G22" i="1" s="1"/>
  <c r="E22" i="1"/>
  <c r="L20" i="12"/>
  <c r="O10" i="12" s="1"/>
  <c r="N20" i="12"/>
  <c r="P10" i="12" s="1"/>
  <c r="L66" i="11"/>
  <c r="O10" i="11" s="1"/>
  <c r="N66" i="11"/>
  <c r="P10" i="11" s="1"/>
  <c r="K66" i="11"/>
  <c r="N66" i="9"/>
  <c r="P10" i="9" s="1"/>
  <c r="L66" i="8"/>
  <c r="O10" i="8" s="1"/>
  <c r="N66" i="8"/>
  <c r="P10" i="8" s="1"/>
  <c r="K66" i="8"/>
  <c r="N10" i="8" s="1"/>
  <c r="N67" i="6"/>
  <c r="P11" i="6" s="1"/>
  <c r="O11" i="6"/>
  <c r="K30" i="1" l="1"/>
  <c r="I33" i="1"/>
  <c r="M22" i="1"/>
  <c r="M31" i="1"/>
  <c r="L31" i="1"/>
  <c r="O10" i="4"/>
  <c r="N66" i="4"/>
  <c r="P10" i="4" s="1"/>
  <c r="N10" i="4"/>
  <c r="C33" i="1" l="1"/>
  <c r="C37" i="1" s="1"/>
  <c r="B21" i="15" s="1"/>
  <c r="E33" i="1"/>
  <c r="G33" i="1"/>
  <c r="H33" i="1"/>
  <c r="D24" i="15"/>
  <c r="M66" i="9" l="1"/>
  <c r="M66" i="8"/>
  <c r="I36" i="1" l="1"/>
  <c r="I37" i="1" s="1"/>
  <c r="D22" i="15" s="1"/>
  <c r="H36" i="1"/>
  <c r="H37" i="1" s="1"/>
  <c r="C22" i="15" s="1"/>
  <c r="G36" i="1"/>
  <c r="G37" i="1" s="1"/>
  <c r="B22" i="15" s="1"/>
  <c r="B23" i="15" s="1"/>
  <c r="E36" i="1"/>
  <c r="D36" i="1"/>
  <c r="J36" i="1"/>
  <c r="F36" i="1"/>
  <c r="B33" i="1"/>
  <c r="M32" i="1"/>
  <c r="M30" i="1"/>
  <c r="L30" i="1"/>
  <c r="M29" i="1"/>
  <c r="L29" i="1"/>
  <c r="M28" i="1"/>
  <c r="L28" i="1"/>
  <c r="M27" i="1"/>
  <c r="L27" i="1"/>
  <c r="M25" i="1"/>
  <c r="M24" i="1"/>
  <c r="M23" i="1"/>
  <c r="L23" i="1"/>
  <c r="K22" i="1"/>
  <c r="B26" i="15" l="1"/>
  <c r="B37" i="1"/>
  <c r="L36" i="1"/>
  <c r="M36" i="1"/>
  <c r="E37" i="1"/>
  <c r="D21" i="15" s="1"/>
  <c r="N36" i="1"/>
  <c r="K33" i="1"/>
  <c r="M33" i="1"/>
  <c r="K36" i="1"/>
  <c r="M37" i="1" l="1"/>
  <c r="K37" i="1"/>
  <c r="O66" i="10" l="1"/>
  <c r="D26" i="15"/>
  <c r="D28" i="15" s="1"/>
  <c r="O66" i="5"/>
  <c r="O67" i="6"/>
  <c r="N66" i="3"/>
  <c r="F31" i="1" l="1"/>
  <c r="J23" i="1"/>
  <c r="Q13" i="9"/>
  <c r="J28" i="1" s="1"/>
  <c r="F25" i="1"/>
  <c r="P10" i="3"/>
  <c r="Q11" i="6"/>
  <c r="H14" i="6"/>
  <c r="F24" i="1" s="1"/>
  <c r="Q13" i="4"/>
  <c r="J22" i="1" s="1"/>
  <c r="Q13" i="11"/>
  <c r="J30" i="1" s="1"/>
  <c r="J25" i="1"/>
  <c r="F29" i="1"/>
  <c r="Q10" i="10"/>
  <c r="Q10" i="8"/>
  <c r="J31" i="1"/>
  <c r="Q10" i="5"/>
  <c r="F23" i="1"/>
  <c r="H13" i="11"/>
  <c r="F30" i="1" s="1"/>
  <c r="Q10" i="12"/>
  <c r="J32" i="1"/>
  <c r="Q14" i="6"/>
  <c r="J24" i="1" s="1"/>
  <c r="J29" i="1"/>
  <c r="Q10" i="4"/>
  <c r="F22" i="1"/>
  <c r="J26" i="1"/>
  <c r="N26" i="1" s="1"/>
  <c r="H13" i="9"/>
  <c r="F28" i="1" s="1"/>
  <c r="N28" i="1" s="1"/>
  <c r="J27" i="1"/>
  <c r="N27" i="1" s="1"/>
  <c r="Q10" i="11"/>
  <c r="Q10" i="9"/>
  <c r="N29" i="1" l="1"/>
  <c r="N22" i="1"/>
  <c r="N23" i="1"/>
  <c r="N24" i="1"/>
  <c r="N31" i="1"/>
  <c r="N30" i="1"/>
  <c r="N25" i="1"/>
  <c r="J33" i="1"/>
  <c r="J37" i="1" s="1"/>
  <c r="L36" i="18"/>
  <c r="O10" i="18" s="1"/>
  <c r="D32" i="1"/>
  <c r="L32" i="1" s="1"/>
  <c r="M36" i="18"/>
  <c r="L33" i="1" l="1"/>
  <c r="L37" i="1" s="1"/>
  <c r="D33" i="1"/>
  <c r="D37" i="1" s="1"/>
  <c r="Q10" i="18"/>
  <c r="F32" i="1"/>
  <c r="C21" i="15" l="1"/>
  <c r="C23" i="15" s="1"/>
  <c r="C24" i="15" s="1"/>
  <c r="C26" i="15" s="1"/>
  <c r="C28" i="15" s="1"/>
  <c r="B28" i="15" s="1"/>
  <c r="F33" i="1"/>
  <c r="F37" i="1" s="1"/>
  <c r="N32" i="1"/>
  <c r="N33" i="1" s="1"/>
  <c r="N37" i="1" s="1"/>
  <c r="L25" i="2" s="1"/>
  <c r="L30" i="2" s="1"/>
  <c r="E33" i="2" l="1"/>
</calcChain>
</file>

<file path=xl/sharedStrings.xml><?xml version="1.0" encoding="utf-8"?>
<sst xmlns="http://schemas.openxmlformats.org/spreadsheetml/2006/main" count="513" uniqueCount="162">
  <si>
    <t>IMPORTE SUBVENCIÓN CONCEDIDA (EUROS)</t>
  </si>
  <si>
    <t>INFORME DE SEGUIMIENTO</t>
  </si>
  <si>
    <t>INFORME FINAL</t>
  </si>
  <si>
    <t xml:space="preserve"> ACUMULADO TOTAL</t>
  </si>
  <si>
    <t>GASTOS REALIZADOS</t>
  </si>
  <si>
    <t xml:space="preserve"> GASTOS REALIZADOS</t>
  </si>
  <si>
    <t>EN EL PAIS DE EJECUCIÓN</t>
  </si>
  <si>
    <t>TOTAL EUROS</t>
  </si>
  <si>
    <t>MONEDA INTERMEDIA</t>
  </si>
  <si>
    <t>MONEDA LOCAL</t>
  </si>
  <si>
    <t>TOTAL COSTES DIRECTOS</t>
  </si>
  <si>
    <t>TOTAL COSTES INDIRECTOS</t>
  </si>
  <si>
    <t xml:space="preserve">                 TOTAL GENERAL</t>
  </si>
  <si>
    <t>EN ESPAÑA (EUROS)</t>
  </si>
  <si>
    <t>RESUMEN ECONÓMICO</t>
  </si>
  <si>
    <t>NIF</t>
  </si>
  <si>
    <t>REPRESENTANTE LEGAL</t>
  </si>
  <si>
    <t>NIF/NIE</t>
  </si>
  <si>
    <t>DENOMINACIÓN PROYECTO</t>
  </si>
  <si>
    <t>Nº EXPEDIENTE</t>
  </si>
  <si>
    <t>D./Dª.</t>
  </si>
  <si>
    <t>con DNI/NIE</t>
  </si>
  <si>
    <t>representante legal de la</t>
  </si>
  <si>
    <t>entidad</t>
  </si>
  <si>
    <t xml:space="preserve"> con NIF</t>
  </si>
  <si>
    <t>, adjudicataria de una</t>
  </si>
  <si>
    <t>subvención de</t>
  </si>
  <si>
    <t>para la ejecución del proyecto denominado</t>
  </si>
  <si>
    <t>con un coste total de</t>
  </si>
  <si>
    <t>.</t>
  </si>
  <si>
    <t xml:space="preserve">PRESENTA: </t>
  </si>
  <si>
    <t>CUENTA JUSTIFICATIVA SIMPLIFICADA (subvenciones por importe inferior a 60.000€)</t>
  </si>
  <si>
    <t>CERTIFICA:</t>
  </si>
  <si>
    <t xml:space="preserve">•   Que ha ejecutado el proyecto financiado de acuerdo al siguiente detalle económico:  </t>
  </si>
  <si>
    <t>DETALLE</t>
  </si>
  <si>
    <t>IMPORTE PRESUPUESTO FINANCIADO</t>
  </si>
  <si>
    <t>IMPORTE JUSTIFICADO</t>
  </si>
  <si>
    <t>COSTE FINANCIADO POR LA CONSEJERÍA DE BIENESTAR SOCIAL</t>
  </si>
  <si>
    <t>COSTE FINANCIADO POR LA ENTIDAD BENEFICIARIA  (OTRAS SUBVENCIONES/ FONDOS PROPIOS)</t>
  </si>
  <si>
    <t>COSTE TOTAL DEL PROYECTO</t>
  </si>
  <si>
    <t>Con el fin de justificar la adecuada ejecución del gasto realizado y el fiel cumplimiento de la finalidad para la que fue concedida la subvención, se emite el presente certificado a la fecha  de su presentación mediante certificado electrónico.</t>
  </si>
  <si>
    <t>CERTIFICADO GASTOS DE PROYECTOS DE ACCIÓN HUMANITARIA Y DE EMERGENCIA</t>
  </si>
  <si>
    <t>efectivamente realizados por importe total de</t>
  </si>
  <si>
    <t xml:space="preserve">presentado. </t>
  </si>
  <si>
    <t xml:space="preserve">euros y que este gasto es acorde con las partidas detalladas en el presupuesto de gasto </t>
  </si>
  <si>
    <t>     </t>
  </si>
  <si>
    <t xml:space="preserve"> ESTADO DE EJECUCIÓN DE GASTOS DEL PROYECTO EN RELACIÓN AL PRESUPUESTO FINANCIADO, DESGLOSADO POR  CONCEPTOS DE GASTO.</t>
  </si>
  <si>
    <t>en Castilla-La Mancha.</t>
  </si>
  <si>
    <t>Con el fin de justificar la adecuada ejecución del gasto realizado y el fiel cumplimiento de la finalidad para la que fue concedida la subvención, se emite el presente certificado a la fecha de su presentación mediante certificado electrónico.</t>
  </si>
  <si>
    <t>En cumplimiento de lo establecido en el Artículo 13.2b) del Decreto 48/2017, de 25 de julio, por el que se regula la concesión directa de subvenciones para financiar proyectos de acción humanitaria y de emergencia,</t>
  </si>
  <si>
    <t>• Que el total de los gastos efectuados con cargo a la subvención de la Junta de Comunidades de Castilla-La Mancha, aplicables a costes indirectos</t>
  </si>
  <si>
    <t>del proyecto dentro de su periodo de ejecución ha ascendido a un total de</t>
  </si>
  <si>
    <t>Estos gastos corresponden a costes de funcionamiento regular de esta entidad y/o su contraparte o socio local, y han sido necesarios para la ejecución del proyecto subvencionado, no habiéndose imputado a ninguna otra ayuda o subvención.</t>
  </si>
  <si>
    <t>ANEXO RELACIÓN DE GASTOS POR CONCEPTOS</t>
  </si>
  <si>
    <t>Nº</t>
  </si>
  <si>
    <t>Nº FACTURA</t>
  </si>
  <si>
    <t>FECHA</t>
  </si>
  <si>
    <t>EMISOR/A</t>
  </si>
  <si>
    <t>DNI/CIF DEL EMISOR/A</t>
  </si>
  <si>
    <t>DESCRIPCIÓN DEL GASTO EFECTUADO / RELACIÓN CON EL PROYECTO</t>
  </si>
  <si>
    <t>% IMPUTADO A LA SUBVENCIÓN</t>
  </si>
  <si>
    <t>NOMBRE Y APELLIDOS</t>
  </si>
  <si>
    <t>TOTAL IMPUTADO PERSONAL LOCAL</t>
  </si>
  <si>
    <t>GASTOS</t>
  </si>
  <si>
    <t>EUROS</t>
  </si>
  <si>
    <t>IMPORTE IMPUTADO</t>
  </si>
  <si>
    <t>DENOMINACIÓN MONEDA</t>
  </si>
  <si>
    <t>DÓLARES</t>
  </si>
  <si>
    <t>Subvención recibida</t>
  </si>
  <si>
    <t>Importe enviado en euros</t>
  </si>
  <si>
    <t>Dólares recibidos (cumplimentar solo si se ha cambiado a dólares)</t>
  </si>
  <si>
    <t>Dólares cambiados a moneda local</t>
  </si>
  <si>
    <t xml:space="preserve"> Importe obtenido en moneda local</t>
  </si>
  <si>
    <t xml:space="preserve">(-) PAGOS EFECTUADOS EN: </t>
  </si>
  <si>
    <t>(+) SALDO CORRIENTE</t>
  </si>
  <si>
    <t>Tipo de cambio aplicable</t>
  </si>
  <si>
    <t>SALDO EUROS EQUIVALENTES</t>
  </si>
  <si>
    <t xml:space="preserve">Intereses bancarios generados: </t>
  </si>
  <si>
    <t>TOTAL SALDO CORRIENTE +INTERESES</t>
  </si>
  <si>
    <t>INTERMEDIA</t>
  </si>
  <si>
    <t>FINAL</t>
  </si>
  <si>
    <t>euros</t>
  </si>
  <si>
    <t>dolares</t>
  </si>
  <si>
    <t>local</t>
  </si>
  <si>
    <t>COSTES DIRECTOS</t>
  </si>
  <si>
    <t>1. Rehabilitación de inmuebles</t>
  </si>
  <si>
    <t>2. Equipos materiales y suministros</t>
  </si>
  <si>
    <t>3. Arrendamientos</t>
  </si>
  <si>
    <t>COSTES INDIRECTOS</t>
  </si>
  <si>
    <t>TOTAL IMPUTADO FUNCIONAMIENTO</t>
  </si>
  <si>
    <t>ENTIDAD</t>
  </si>
  <si>
    <t>total euros</t>
  </si>
  <si>
    <t>DNI/CIF DEL EMPLEADO</t>
  </si>
  <si>
    <t>TOTAL IMPUTADO PERSONAL EXPATRAIDO</t>
  </si>
  <si>
    <t>TOTAL IMPUTADO A LA SUBVENCIÓN:</t>
  </si>
  <si>
    <t>TOTAL IMPUTADO REHABILITACIÓN INMUEBLES</t>
  </si>
  <si>
    <t xml:space="preserve">TOTAL IMPUTADO A LA SUBVENCIÓN </t>
  </si>
  <si>
    <t>TOTAL IMPUTADO EQUIPO MATERIALES</t>
  </si>
  <si>
    <t>TOTAL IMPUTADO ARRENDAMIENTOS</t>
  </si>
  <si>
    <t>TOTAL IMPUTADO A LA SUBVENCIÓN</t>
  </si>
  <si>
    <t>TOTAL IMPUTADO SERVICIOS TÉCNICOS</t>
  </si>
  <si>
    <t>TOTAL IMPUTADO VIAJES, ALOJ. Y DIETAS</t>
  </si>
  <si>
    <t>TOTAL IMPUTADO EVALUACION INTERNA</t>
  </si>
  <si>
    <t>TOTAL IMPUTADO EVALUACION EXTERNA</t>
  </si>
  <si>
    <t>CEDULA/IDENT. DEL EMPLEADO</t>
  </si>
  <si>
    <t>Costes indirectos</t>
  </si>
  <si>
    <t>Convocatoria de proyectos de Acción Humanitaria y de Emergencia regulada por el Decreto 48/2017, de 25 de julio, de la Consejería de Bienestar Social de la Junta de Comunidades de Castilla-La Mancha, correspondiente al año ______</t>
  </si>
  <si>
    <t xml:space="preserve">CUENTA JUSTIFICATIVA </t>
  </si>
  <si>
    <t>• Que la entidad arriba citada garantiza que dichos documentos originales se encuentran en el siguiente país:</t>
  </si>
  <si>
    <t>en la sede de la entidad:</t>
  </si>
  <si>
    <t>,   en la siguiente dirección</t>
  </si>
  <si>
    <t>CUENTA DE DESTINO DE LA TRANSFERENCIA</t>
  </si>
  <si>
    <t>IMPORTE ENVIADO A TERRENO (€)</t>
  </si>
  <si>
    <t>CUENTA EN LA QUE SE INGRESA LA SUBVENCIÓN (€)</t>
  </si>
  <si>
    <t>GASTOS BANCARIOS ASOCIADOS A LA TRANSFERENCIA (€)</t>
  </si>
  <si>
    <t>EUROS RECIBIDOS EN TERRENO (€)</t>
  </si>
  <si>
    <t>DÓLARES RECIBIDOS EN TERRENO ($) (cumplimetar solo si se ha cambiado todo o parte de lo enviado)</t>
  </si>
  <si>
    <t>DÓLARES CAMBIADOS A MONEDA LOCAL (cumplimentar solo si se ha cambiado a moneda local)</t>
  </si>
  <si>
    <t>EUROS CAMBIADOS A MONEDA LOCAL (cumplimentar solo si se ha cambiado a moneda local)</t>
  </si>
  <si>
    <t>FECHA CAMBIO</t>
  </si>
  <si>
    <t>T/C obtenido (local/dólares)</t>
  </si>
  <si>
    <t>T/C obtenido (euro/local)</t>
  </si>
  <si>
    <t>IMPORTE MONEDA LOCAL OBTENIDO  (cumplimentar solo si se ha cambiado de dólares a moneda local)</t>
  </si>
  <si>
    <t>IMPORTE MONEDA LOCAL OBTENIDO  (cumplimentar solo si se ha cambiado de euros a moneda local)</t>
  </si>
  <si>
    <t>Cofinanciación</t>
  </si>
  <si>
    <t>Importe enviado con cargo a la subvención</t>
  </si>
  <si>
    <t>importe enviado cofinanciación</t>
  </si>
  <si>
    <t>GASTOS PAGADOS EN EUROS</t>
  </si>
  <si>
    <t>GASTOS PAGADOS EN DOLARES</t>
  </si>
  <si>
    <t>CAMBIOS DE MONEDA REALIZADOS</t>
  </si>
  <si>
    <t xml:space="preserve">GASTOS PAGADOS EN MONEDA LOCAL </t>
  </si>
  <si>
    <t>CONVERSIÓN A EUROS GASTOS PAGADOS EN DÓLARES</t>
  </si>
  <si>
    <t>CONVERSIÓN A EUROS GASTOS PAGADOS EN MONEDA LOCAL</t>
  </si>
  <si>
    <t xml:space="preserve">GASTOS PAGADOS EN MONEDA LOCAL  </t>
  </si>
  <si>
    <r>
      <t xml:space="preserve">CUENTA DE LA QUE SE TRANSFIEREN LOS FONDOS (€) </t>
    </r>
    <r>
      <rPr>
        <b/>
        <sz val="9"/>
        <color theme="1" tint="0.14999847407452621"/>
        <rFont val="Calibri"/>
        <family val="2"/>
        <scheme val="minor"/>
      </rPr>
      <t>Puede ser la misma cuenta en la que se ingresa la subvención u otra cuenta bancaria en España a la que se transfiera la subvención</t>
    </r>
  </si>
  <si>
    <t>FECHA  TRANSFERENCIA A TERRENO</t>
  </si>
  <si>
    <t>EUROS CAMBIADOS A DOLARES (€) (cumplimetar solo si se ha cambiado todo o parte de lo enviado)</t>
  </si>
  <si>
    <t>TRANSFERENCIAS Y TIPOS DE CAMBIOS</t>
  </si>
  <si>
    <t>4.1 Personal Local</t>
  </si>
  <si>
    <t>4.2. Personal Expatriado</t>
  </si>
  <si>
    <t>5. Servicios técnicos y profesionales</t>
  </si>
  <si>
    <t>6. Funcionamiento en terreno</t>
  </si>
  <si>
    <t>7. Viajes, alojamientos y dietas</t>
  </si>
  <si>
    <t>8. Evaluación interna</t>
  </si>
  <si>
    <t>9. Evaluación externa</t>
  </si>
  <si>
    <t>10. Imprevistos</t>
  </si>
  <si>
    <t>CONTRAPARTE LOCAL</t>
  </si>
  <si>
    <t>OTROS ESPECIFICAR</t>
  </si>
  <si>
    <t>CONSEJERÍA DE BIENESTAR SOCIAL</t>
  </si>
  <si>
    <t>Viceconsejería de Servicios y Prestaciones Sociales</t>
  </si>
  <si>
    <t>Convocatoria subvenciones Acción Humanitaria y Emergencias</t>
  </si>
  <si>
    <t xml:space="preserve">IMPORTE IMPUTADO </t>
  </si>
  <si>
    <r>
      <t>• Que la relación numerada de facturas, recibos y demás documentos justificativos de valor probatorio en el tráfico jurídico mercantil o con eficacia administrativa que se detallan en los</t>
    </r>
    <r>
      <rPr>
        <b/>
        <sz val="11"/>
        <rFont val="Calibri"/>
        <family val="2"/>
        <scheme val="minor"/>
      </rPr>
      <t xml:space="preserve"> ANEXOS DE RELACIÓN DE GASTOS POR CONCEPTOS</t>
    </r>
    <r>
      <rPr>
        <sz val="11"/>
        <rFont val="Calibri"/>
        <family val="2"/>
        <scheme val="minor"/>
      </rPr>
      <t xml:space="preserve">, en la que se detallan los gastos imputados a la subvención concedida, corresponden a pagos </t>
    </r>
  </si>
  <si>
    <t xml:space="preserve">y estarán a disposición de la Junta de Comunidades de Castilla-La Mancha (Consejería competente en materia de </t>
  </si>
  <si>
    <t>cooperación internacional), que la entidad los asume como propios y que no han sido presentados ante otras entidades públicas o privadas como justificantes de ayudas concedidas por las mismas.</t>
  </si>
  <si>
    <r>
      <t xml:space="preserve">TOTAL IMPUTADO INTERMEDIA
</t>
    </r>
    <r>
      <rPr>
        <b/>
        <sz val="11"/>
        <color theme="4" tint="-0.249977111117893"/>
        <rFont val="Calibri"/>
        <family val="2"/>
      </rPr>
      <t xml:space="preserve">(Completar </t>
    </r>
    <r>
      <rPr>
        <b/>
        <u/>
        <sz val="11"/>
        <color theme="4" tint="-0.249977111117893"/>
        <rFont val="Calibri"/>
        <family val="2"/>
      </rPr>
      <t>SOLO</t>
    </r>
    <r>
      <rPr>
        <b/>
        <sz val="11"/>
        <color theme="4" tint="-0.249977111117893"/>
        <rFont val="Calibri"/>
        <family val="2"/>
      </rPr>
      <t xml:space="preserve"> filas en color azul)</t>
    </r>
  </si>
  <si>
    <r>
      <t xml:space="preserve">TOTAL IMPUTADO FINAL
</t>
    </r>
    <r>
      <rPr>
        <b/>
        <sz val="11"/>
        <color theme="9" tint="-0.249977111117893"/>
        <rFont val="Calibri"/>
        <family val="2"/>
      </rPr>
      <t xml:space="preserve">(Completar </t>
    </r>
    <r>
      <rPr>
        <b/>
        <u/>
        <sz val="11"/>
        <color theme="9" tint="-0.249977111117893"/>
        <rFont val="Calibri"/>
        <family val="2"/>
      </rPr>
      <t>SOLO</t>
    </r>
    <r>
      <rPr>
        <b/>
        <sz val="11"/>
        <color theme="9" tint="-0.249977111117893"/>
        <rFont val="Calibri"/>
        <family val="2"/>
      </rPr>
      <t xml:space="preserve"> filas en color verde)</t>
    </r>
  </si>
  <si>
    <t xml:space="preserve"> RESUMEN DEL ESTADO DE LOS FONDOS</t>
  </si>
  <si>
    <r>
      <t xml:space="preserve">CERTIFICACIÓN SOBRE LA APLICACIÓN DE GASTOS DE COSTES INDIRECTOS </t>
    </r>
    <r>
      <rPr>
        <b/>
        <vertAlign val="superscript"/>
        <sz val="12"/>
        <color theme="0"/>
        <rFont val="Calibri"/>
        <family val="2"/>
        <scheme val="minor"/>
      </rPr>
      <t xml:space="preserve"> </t>
    </r>
  </si>
  <si>
    <t>Tipo Cambio obtenido dólar/euro</t>
  </si>
  <si>
    <t xml:space="preserve">TOTAL PAGOS HASTA EL PRESENTE </t>
  </si>
  <si>
    <t>la entidad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</si>
</sst>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7" formatCode="#,##0.00\ &quot;€&quot;;\-#,##0.00\ &quot;€&quot;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\ _P_t_s_-;\-* #,##0.00\ _P_t_s_-;_-* &quot;-&quot;\ _P_t_s_-;_-@_-"/>
    <numFmt numFmtId="165" formatCode="dd\-mm\-yy;@"/>
    <numFmt numFmtId="166" formatCode="#,##0.00\ &quot;€&quot;"/>
    <numFmt numFmtId="167" formatCode="[$$-409]#,##0.00"/>
    <numFmt numFmtId="168" formatCode="0.000000"/>
    <numFmt numFmtId="169" formatCode="[$$-540A]#,##0.00"/>
    <numFmt numFmtId="170" formatCode="#,##0.00\ _€"/>
    <numFmt numFmtId="171" formatCode="[$$-45C]#,##0.00"/>
    <numFmt numFmtId="172" formatCode="#,##0.0000"/>
    <numFmt numFmtId="173" formatCode="[$$-45C]#,##0.00;\-[$$-45C]#,##0.00"/>
    <numFmt numFmtId="174" formatCode="_-* #,##0.000000\ _€_-;\-* #,##0.000000\ _€_-;_-* &quot;-&quot;??????\ _€_-;_-@_-"/>
    <numFmt numFmtId="175" formatCode="#,##0.00_ ;\-#,##0.00\ "/>
    <numFmt numFmtId="176" formatCode="_-* #,##0.00\ [$€-C0A]_-;\-* #,##0.00\ [$€-C0A]_-;_-* &quot;-&quot;??\ [$€-C0A]_-;_-@_-"/>
    <numFmt numFmtId="177" formatCode="_-* #,##0.00\ [$€-40A]_-;\-* #,##0.00\ [$€-40A]_-;_-* &quot;-&quot;??\ [$€-40A]_-;_-@_-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</font>
    <font>
      <sz val="9"/>
      <color theme="1"/>
      <name val="Calibri"/>
      <family val="2"/>
    </font>
    <font>
      <b/>
      <sz val="12"/>
      <color theme="1"/>
      <name val="Calibri"/>
      <family val="2"/>
    </font>
    <font>
      <b/>
      <sz val="14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b/>
      <vertAlign val="superscript"/>
      <sz val="12"/>
      <color theme="0"/>
      <name val="Calibri"/>
      <family val="2"/>
      <scheme val="minor"/>
    </font>
    <font>
      <sz val="14"/>
      <color theme="0"/>
      <name val="Calibri"/>
      <family val="2"/>
    </font>
    <font>
      <b/>
      <sz val="9"/>
      <color theme="1"/>
      <name val="Calibri"/>
      <family val="2"/>
    </font>
    <font>
      <sz val="8"/>
      <color theme="1"/>
      <name val="Calibri"/>
      <family val="2"/>
    </font>
    <font>
      <b/>
      <sz val="14"/>
      <color theme="4" tint="-0.249977111117893"/>
      <name val="Calibri"/>
      <family val="2"/>
    </font>
    <font>
      <b/>
      <sz val="14"/>
      <color theme="9" tint="-0.249977111117893"/>
      <name val="Calibri"/>
      <family val="2"/>
    </font>
    <font>
      <b/>
      <sz val="9"/>
      <name val="Calibri"/>
      <family val="2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0"/>
      <name val="Calibri"/>
      <family val="2"/>
    </font>
    <font>
      <b/>
      <sz val="10"/>
      <color theme="4" tint="-0.249977111117893"/>
      <name val="Calibri"/>
      <family val="2"/>
    </font>
    <font>
      <b/>
      <sz val="10"/>
      <color theme="9" tint="-0.249977111117893"/>
      <name val="Calibri"/>
      <family val="2"/>
    </font>
    <font>
      <sz val="10"/>
      <color rgb="FF000000"/>
      <name val="Arial"/>
      <family val="2"/>
    </font>
    <font>
      <b/>
      <sz val="11"/>
      <color theme="1" tint="0.14999847407452621"/>
      <name val="Calibri"/>
      <family val="2"/>
      <scheme val="minor"/>
    </font>
    <font>
      <b/>
      <sz val="16"/>
      <color theme="0"/>
      <name val="Calibri"/>
      <family val="2"/>
    </font>
    <font>
      <b/>
      <sz val="9"/>
      <color theme="1" tint="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4" tint="-0.249977111117893"/>
      <name val="Calibri"/>
      <family val="2"/>
    </font>
    <font>
      <b/>
      <u/>
      <sz val="11"/>
      <color theme="4" tint="-0.249977111117893"/>
      <name val="Calibri"/>
      <family val="2"/>
    </font>
    <font>
      <b/>
      <sz val="11"/>
      <color theme="9" tint="-0.249977111117893"/>
      <name val="Calibri"/>
      <family val="2"/>
    </font>
    <font>
      <b/>
      <u/>
      <sz val="11"/>
      <color theme="9" tint="-0.249977111117893"/>
      <name val="Calibri"/>
      <family val="2"/>
    </font>
    <font>
      <b/>
      <sz val="12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darkUp">
        <fgColor theme="0" tint="-4.9989318521683403E-2"/>
        <bgColor theme="0" tint="-0.14993743705557422"/>
      </patternFill>
    </fill>
    <fill>
      <patternFill patternType="darkUp">
        <fgColor theme="0" tint="-4.9989318521683403E-2"/>
        <bgColor theme="0" tint="-0.14996795556505021"/>
      </patternFill>
    </fill>
  </fills>
  <borders count="4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</cellStyleXfs>
  <cellXfs count="311">
    <xf numFmtId="0" fontId="0" fillId="0" borderId="0" xfId="0"/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</xf>
    <xf numFmtId="0" fontId="7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vertical="center" wrapText="1"/>
    </xf>
    <xf numFmtId="0" fontId="10" fillId="0" borderId="0" xfId="0" applyNumberFormat="1" applyFont="1" applyAlignment="1" applyProtection="1">
      <alignment vertical="center" wrapText="1"/>
    </xf>
    <xf numFmtId="165" fontId="10" fillId="0" borderId="0" xfId="0" applyNumberFormat="1" applyFont="1" applyAlignment="1" applyProtection="1">
      <alignment vertical="center" wrapText="1"/>
    </xf>
    <xf numFmtId="0" fontId="10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0" fontId="0" fillId="0" borderId="0" xfId="0" applyFont="1" applyAlignment="1" applyProtection="1">
      <alignment vertical="center" wrapText="1"/>
    </xf>
    <xf numFmtId="0" fontId="7" fillId="0" borderId="0" xfId="0" applyFont="1" applyFill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vertical="center" wrapText="1"/>
      <protection locked="0"/>
    </xf>
    <xf numFmtId="166" fontId="7" fillId="0" borderId="8" xfId="0" applyNumberFormat="1" applyFont="1" applyBorder="1" applyAlignment="1" applyProtection="1">
      <alignment vertical="center" wrapText="1"/>
      <protection locked="0"/>
    </xf>
    <xf numFmtId="10" fontId="7" fillId="0" borderId="8" xfId="0" applyNumberFormat="1" applyFont="1" applyBorder="1" applyAlignment="1" applyProtection="1">
      <alignment vertical="center" wrapText="1"/>
    </xf>
    <xf numFmtId="0" fontId="7" fillId="0" borderId="0" xfId="0" applyNumberFormat="1" applyFont="1" applyAlignment="1" applyProtection="1">
      <alignment vertical="center" wrapText="1"/>
    </xf>
    <xf numFmtId="165" fontId="7" fillId="0" borderId="0" xfId="0" applyNumberFormat="1" applyFont="1" applyAlignment="1" applyProtection="1">
      <alignment vertical="center" wrapText="1"/>
    </xf>
    <xf numFmtId="0" fontId="13" fillId="0" borderId="0" xfId="0" applyFont="1" applyFill="1" applyBorder="1" applyAlignment="1" applyProtection="1">
      <alignment vertical="center" wrapText="1"/>
    </xf>
    <xf numFmtId="0" fontId="7" fillId="9" borderId="0" xfId="0" applyFont="1" applyFill="1" applyAlignment="1" applyProtection="1">
      <alignment vertical="center" wrapText="1"/>
      <protection locked="0"/>
    </xf>
    <xf numFmtId="0" fontId="7" fillId="9" borderId="0" xfId="0" applyFont="1" applyFill="1" applyAlignment="1" applyProtection="1">
      <alignment vertical="center" wrapText="1"/>
    </xf>
    <xf numFmtId="0" fontId="18" fillId="9" borderId="0" xfId="0" applyFont="1" applyFill="1" applyBorder="1" applyAlignment="1" applyProtection="1">
      <alignment vertical="center" wrapText="1"/>
    </xf>
    <xf numFmtId="167" fontId="7" fillId="0" borderId="8" xfId="0" applyNumberFormat="1" applyFont="1" applyBorder="1" applyAlignment="1" applyProtection="1">
      <alignment vertical="center" wrapText="1"/>
      <protection locked="0"/>
    </xf>
    <xf numFmtId="166" fontId="14" fillId="4" borderId="14" xfId="0" applyNumberFormat="1" applyFont="1" applyFill="1" applyBorder="1" applyAlignment="1" applyProtection="1">
      <alignment vertical="center" wrapText="1"/>
    </xf>
    <xf numFmtId="166" fontId="16" fillId="7" borderId="0" xfId="0" applyNumberFormat="1" applyFont="1" applyFill="1" applyBorder="1" applyAlignment="1" applyProtection="1">
      <alignment vertical="center" wrapText="1"/>
    </xf>
    <xf numFmtId="0" fontId="18" fillId="9" borderId="15" xfId="0" applyFont="1" applyFill="1" applyBorder="1" applyAlignment="1" applyProtection="1">
      <alignment horizontal="center" vertical="center" wrapText="1"/>
    </xf>
    <xf numFmtId="0" fontId="18" fillId="9" borderId="10" xfId="0" applyFont="1" applyFill="1" applyBorder="1" applyAlignment="1" applyProtection="1">
      <alignment horizontal="center" vertical="center" wrapText="1"/>
    </xf>
    <xf numFmtId="0" fontId="14" fillId="9" borderId="20" xfId="0" applyFont="1" applyFill="1" applyBorder="1" applyAlignment="1" applyProtection="1">
      <alignment horizontal="center" vertical="center" wrapText="1"/>
    </xf>
    <xf numFmtId="0" fontId="22" fillId="5" borderId="15" xfId="0" applyFont="1" applyFill="1" applyBorder="1" applyAlignment="1" applyProtection="1">
      <alignment vertical="center" wrapText="1"/>
    </xf>
    <xf numFmtId="166" fontId="23" fillId="7" borderId="0" xfId="0" applyNumberFormat="1" applyFont="1" applyFill="1" applyBorder="1" applyAlignment="1" applyProtection="1">
      <alignment horizontal="center" vertical="center" wrapText="1"/>
    </xf>
    <xf numFmtId="166" fontId="17" fillId="8" borderId="0" xfId="0" applyNumberFormat="1" applyFont="1" applyFill="1" applyBorder="1" applyAlignment="1" applyProtection="1">
      <alignment vertical="center" wrapText="1"/>
    </xf>
    <xf numFmtId="166" fontId="13" fillId="5" borderId="15" xfId="0" applyNumberFormat="1" applyFont="1" applyFill="1" applyBorder="1" applyAlignment="1" applyProtection="1">
      <alignment vertical="center" wrapText="1"/>
    </xf>
    <xf numFmtId="0" fontId="14" fillId="0" borderId="0" xfId="0" applyFont="1" applyFill="1" applyBorder="1" applyAlignment="1" applyProtection="1">
      <alignment vertical="center" wrapText="1"/>
    </xf>
    <xf numFmtId="0" fontId="14" fillId="0" borderId="20" xfId="0" applyFont="1" applyFill="1" applyBorder="1" applyAlignment="1" applyProtection="1">
      <alignment vertical="center" wrapText="1"/>
    </xf>
    <xf numFmtId="0" fontId="14" fillId="9" borderId="0" xfId="0" applyFont="1" applyFill="1" applyBorder="1" applyAlignment="1" applyProtection="1">
      <alignment horizontal="center" vertical="center" wrapText="1"/>
    </xf>
    <xf numFmtId="0" fontId="18" fillId="9" borderId="21" xfId="0" applyFont="1" applyFill="1" applyBorder="1" applyAlignment="1" applyProtection="1">
      <alignment horizontal="center" vertical="center" wrapText="1"/>
    </xf>
    <xf numFmtId="169" fontId="16" fillId="7" borderId="0" xfId="0" applyNumberFormat="1" applyFont="1" applyFill="1" applyBorder="1" applyAlignment="1" applyProtection="1">
      <alignment vertical="center" wrapText="1"/>
    </xf>
    <xf numFmtId="169" fontId="17" fillId="8" borderId="0" xfId="0" applyNumberFormat="1" applyFont="1" applyFill="1" applyBorder="1" applyAlignment="1" applyProtection="1">
      <alignment vertical="center" wrapText="1"/>
    </xf>
    <xf numFmtId="170" fontId="16" fillId="7" borderId="0" xfId="0" applyNumberFormat="1" applyFont="1" applyFill="1" applyBorder="1" applyAlignment="1" applyProtection="1">
      <alignment vertical="center" wrapText="1"/>
    </xf>
    <xf numFmtId="170" fontId="17" fillId="8" borderId="0" xfId="0" applyNumberFormat="1" applyFont="1" applyFill="1" applyBorder="1" applyAlignment="1" applyProtection="1">
      <alignment vertical="center" wrapText="1"/>
    </xf>
    <xf numFmtId="169" fontId="13" fillId="5" borderId="15" xfId="0" applyNumberFormat="1" applyFont="1" applyFill="1" applyBorder="1" applyAlignment="1" applyProtection="1">
      <alignment vertical="center" wrapText="1"/>
    </xf>
    <xf numFmtId="170" fontId="13" fillId="5" borderId="15" xfId="0" applyNumberFormat="1" applyFont="1" applyFill="1" applyBorder="1" applyAlignment="1" applyProtection="1">
      <alignment vertical="center" wrapText="1"/>
    </xf>
    <xf numFmtId="0" fontId="7" fillId="0" borderId="8" xfId="0" applyFont="1" applyBorder="1" applyAlignment="1" applyProtection="1">
      <alignment horizontal="center" vertical="center" wrapText="1"/>
      <protection locked="0"/>
    </xf>
    <xf numFmtId="14" fontId="7" fillId="0" borderId="8" xfId="0" applyNumberFormat="1" applyFont="1" applyBorder="1" applyAlignment="1" applyProtection="1">
      <alignment horizontal="center" vertical="center" wrapText="1"/>
      <protection locked="0"/>
    </xf>
    <xf numFmtId="170" fontId="7" fillId="0" borderId="8" xfId="0" applyNumberFormat="1" applyFont="1" applyBorder="1" applyAlignment="1" applyProtection="1">
      <alignment vertical="center" wrapText="1"/>
      <protection locked="0"/>
    </xf>
    <xf numFmtId="171" fontId="14" fillId="4" borderId="14" xfId="0" applyNumberFormat="1" applyFont="1" applyFill="1" applyBorder="1" applyAlignment="1" applyProtection="1">
      <alignment vertical="center" wrapText="1"/>
    </xf>
    <xf numFmtId="170" fontId="14" fillId="4" borderId="14" xfId="0" applyNumberFormat="1" applyFont="1" applyFill="1" applyBorder="1" applyAlignment="1" applyProtection="1">
      <alignment vertical="center" wrapText="1"/>
    </xf>
    <xf numFmtId="14" fontId="7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Fill="1" applyBorder="1" applyAlignment="1" applyProtection="1">
      <alignment vertical="center" wrapText="1"/>
      <protection locked="0"/>
    </xf>
    <xf numFmtId="166" fontId="7" fillId="0" borderId="8" xfId="0" applyNumberFormat="1" applyFont="1" applyFill="1" applyBorder="1" applyAlignment="1" applyProtection="1">
      <alignment vertical="center" wrapText="1"/>
      <protection locked="0"/>
    </xf>
    <xf numFmtId="170" fontId="7" fillId="0" borderId="8" xfId="0" applyNumberFormat="1" applyFont="1" applyFill="1" applyBorder="1" applyAlignment="1" applyProtection="1">
      <alignment vertical="center" wrapText="1"/>
      <protection locked="0"/>
    </xf>
    <xf numFmtId="170" fontId="15" fillId="0" borderId="14" xfId="0" applyNumberFormat="1" applyFont="1" applyBorder="1" applyAlignment="1" applyProtection="1">
      <alignment horizontal="right" vertical="center" wrapText="1"/>
      <protection locked="0"/>
    </xf>
    <xf numFmtId="14" fontId="7" fillId="0" borderId="8" xfId="0" applyNumberFormat="1" applyFont="1" applyBorder="1" applyAlignment="1" applyProtection="1">
      <alignment vertical="center" wrapText="1"/>
      <protection locked="0"/>
    </xf>
    <xf numFmtId="0" fontId="8" fillId="0" borderId="8" xfId="0" applyFont="1" applyBorder="1" applyAlignment="1" applyProtection="1">
      <alignment horizontal="center" wrapText="1"/>
    </xf>
    <xf numFmtId="0" fontId="8" fillId="0" borderId="8" xfId="0" applyFont="1" applyBorder="1" applyAlignment="1" applyProtection="1">
      <alignment horizontal="center"/>
    </xf>
    <xf numFmtId="0" fontId="21" fillId="6" borderId="23" xfId="0" applyFont="1" applyFill="1" applyBorder="1" applyAlignment="1" applyProtection="1">
      <alignment horizontal="right" vertical="center" wrapText="1"/>
    </xf>
    <xf numFmtId="0" fontId="9" fillId="2" borderId="29" xfId="0" applyFont="1" applyFill="1" applyBorder="1" applyAlignment="1" applyProtection="1">
      <alignment horizontal="right" vertical="center" wrapText="1"/>
    </xf>
    <xf numFmtId="0" fontId="0" fillId="0" borderId="0" xfId="0" applyFont="1" applyAlignment="1" applyProtection="1">
      <alignment horizontal="center" vertical="center" wrapText="1"/>
    </xf>
    <xf numFmtId="0" fontId="15" fillId="0" borderId="14" xfId="0" applyFont="1" applyBorder="1" applyAlignment="1" applyProtection="1">
      <alignment horizontal="left" vertical="center" wrapText="1"/>
      <protection locked="0"/>
    </xf>
    <xf numFmtId="0" fontId="7" fillId="4" borderId="22" xfId="0" applyFont="1" applyFill="1" applyBorder="1" applyAlignment="1" applyProtection="1">
      <alignment horizontal="center" vertical="center" wrapText="1"/>
    </xf>
    <xf numFmtId="0" fontId="7" fillId="4" borderId="8" xfId="0" applyFont="1" applyFill="1" applyBorder="1" applyAlignment="1" applyProtection="1">
      <alignment horizontal="center" vertical="center" wrapText="1"/>
    </xf>
    <xf numFmtId="0" fontId="7" fillId="4" borderId="8" xfId="0" applyNumberFormat="1" applyFont="1" applyFill="1" applyBorder="1" applyAlignment="1" applyProtection="1">
      <alignment horizontal="center" vertical="center" wrapText="1"/>
    </xf>
    <xf numFmtId="166" fontId="24" fillId="8" borderId="0" xfId="0" applyNumberFormat="1" applyFont="1" applyFill="1" applyBorder="1" applyAlignment="1" applyProtection="1">
      <alignment horizontal="center" vertical="center" wrapText="1"/>
    </xf>
    <xf numFmtId="0" fontId="7" fillId="4" borderId="22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Alignment="1" applyProtection="1">
      <alignment vertical="center" wrapText="1"/>
      <protection locked="0"/>
    </xf>
    <xf numFmtId="165" fontId="7" fillId="0" borderId="0" xfId="0" applyNumberFormat="1" applyFont="1" applyAlignment="1" applyProtection="1">
      <alignment vertical="center" wrapText="1"/>
      <protection locked="0"/>
    </xf>
    <xf numFmtId="0" fontId="0" fillId="0" borderId="0" xfId="0" applyAlignment="1" applyProtection="1">
      <alignment horizontal="right"/>
      <protection locked="0"/>
    </xf>
    <xf numFmtId="0" fontId="7" fillId="0" borderId="0" xfId="0" applyFont="1" applyFill="1" applyAlignment="1" applyProtection="1">
      <alignment vertical="center" wrapText="1"/>
      <protection locked="0"/>
    </xf>
    <xf numFmtId="0" fontId="7" fillId="7" borderId="8" xfId="0" applyFont="1" applyFill="1" applyBorder="1" applyAlignment="1" applyProtection="1">
      <alignment horizontal="center" vertical="center" wrapText="1"/>
      <protection locked="0"/>
    </xf>
    <xf numFmtId="10" fontId="7" fillId="0" borderId="8" xfId="0" applyNumberFormat="1" applyFont="1" applyBorder="1" applyAlignment="1" applyProtection="1">
      <alignment vertical="center" wrapText="1"/>
      <protection locked="0"/>
    </xf>
    <xf numFmtId="0" fontId="7" fillId="8" borderId="8" xfId="0" applyFont="1" applyFill="1" applyBorder="1" applyAlignment="1" applyProtection="1">
      <alignment horizontal="center" vertical="center" wrapText="1"/>
      <protection locked="0"/>
    </xf>
    <xf numFmtId="166" fontId="14" fillId="4" borderId="14" xfId="0" applyNumberFormat="1" applyFont="1" applyFill="1" applyBorder="1" applyAlignment="1" applyProtection="1">
      <alignment vertical="center" wrapText="1"/>
      <protection locked="0"/>
    </xf>
    <xf numFmtId="171" fontId="14" fillId="4" borderId="14" xfId="0" applyNumberFormat="1" applyFont="1" applyFill="1" applyBorder="1" applyAlignment="1" applyProtection="1">
      <alignment vertical="center" wrapText="1"/>
      <protection locked="0"/>
    </xf>
    <xf numFmtId="0" fontId="18" fillId="9" borderId="0" xfId="0" applyFont="1" applyFill="1" applyBorder="1" applyAlignment="1" applyProtection="1">
      <alignment vertical="center" wrapText="1"/>
      <protection locked="0"/>
    </xf>
    <xf numFmtId="170" fontId="14" fillId="4" borderId="14" xfId="0" applyNumberFormat="1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3" fillId="11" borderId="0" xfId="0" applyFont="1" applyFill="1" applyProtection="1">
      <protection locked="0"/>
    </xf>
    <xf numFmtId="173" fontId="11" fillId="0" borderId="8" xfId="3" applyNumberFormat="1" applyFont="1" applyBorder="1" applyProtection="1">
      <protection locked="0"/>
    </xf>
    <xf numFmtId="175" fontId="11" fillId="0" borderId="8" xfId="3" applyNumberFormat="1" applyFont="1" applyBorder="1" applyAlignment="1" applyProtection="1">
      <alignment horizontal="right"/>
      <protection locked="0"/>
    </xf>
    <xf numFmtId="4" fontId="0" fillId="0" borderId="0" xfId="0" applyNumberFormat="1" applyProtection="1">
      <protection locked="0"/>
    </xf>
    <xf numFmtId="44" fontId="11" fillId="0" borderId="7" xfId="3" applyNumberFormat="1" applyFont="1" applyBorder="1" applyAlignment="1" applyProtection="1">
      <alignment horizontal="right"/>
      <protection locked="0"/>
    </xf>
    <xf numFmtId="175" fontId="11" fillId="0" borderId="8" xfId="3" applyNumberFormat="1" applyFont="1" applyBorder="1" applyProtection="1">
      <protection locked="0"/>
    </xf>
    <xf numFmtId="44" fontId="11" fillId="0" borderId="14" xfId="3" applyNumberFormat="1" applyFont="1" applyBorder="1" applyAlignment="1" applyProtection="1">
      <alignment horizontal="right"/>
      <protection locked="0"/>
    </xf>
    <xf numFmtId="44" fontId="11" fillId="0" borderId="15" xfId="3" applyNumberFormat="1" applyFont="1" applyBorder="1" applyAlignment="1" applyProtection="1">
      <alignment horizontal="center"/>
      <protection locked="0"/>
    </xf>
    <xf numFmtId="0" fontId="31" fillId="0" borderId="5" xfId="0" applyFont="1" applyBorder="1" applyProtection="1"/>
    <xf numFmtId="0" fontId="31" fillId="0" borderId="16" xfId="0" applyFont="1" applyBorder="1" applyAlignment="1" applyProtection="1">
      <alignment horizontal="justify" wrapText="1"/>
    </xf>
    <xf numFmtId="0" fontId="0" fillId="0" borderId="8" xfId="0" applyBorder="1" applyProtection="1">
      <protection locked="0"/>
    </xf>
    <xf numFmtId="0" fontId="0" fillId="0" borderId="8" xfId="0" applyNumberFormat="1" applyBorder="1" applyProtection="1">
      <protection locked="0"/>
    </xf>
    <xf numFmtId="14" fontId="0" fillId="0" borderId="8" xfId="0" applyNumberFormat="1" applyBorder="1" applyProtection="1">
      <protection locked="0"/>
    </xf>
    <xf numFmtId="166" fontId="0" fillId="0" borderId="8" xfId="0" applyNumberFormat="1" applyBorder="1" applyProtection="1">
      <protection locked="0"/>
    </xf>
    <xf numFmtId="167" fontId="0" fillId="0" borderId="8" xfId="0" applyNumberFormat="1" applyBorder="1" applyProtection="1">
      <protection locked="0"/>
    </xf>
    <xf numFmtId="4" fontId="0" fillId="0" borderId="8" xfId="0" applyNumberFormat="1" applyBorder="1" applyProtection="1">
      <protection locked="0"/>
    </xf>
    <xf numFmtId="168" fontId="0" fillId="0" borderId="8" xfId="0" applyNumberFormat="1" applyBorder="1" applyProtection="1">
      <protection locked="0"/>
    </xf>
    <xf numFmtId="172" fontId="0" fillId="0" borderId="8" xfId="0" applyNumberFormat="1" applyBorder="1" applyProtection="1">
      <protection locked="0"/>
    </xf>
    <xf numFmtId="0" fontId="0" fillId="0" borderId="8" xfId="0" applyNumberFormat="1" applyBorder="1" applyAlignment="1" applyProtection="1">
      <alignment wrapText="1"/>
      <protection locked="0"/>
    </xf>
    <xf numFmtId="14" fontId="0" fillId="0" borderId="8" xfId="0" applyNumberFormat="1" applyBorder="1" applyAlignment="1" applyProtection="1">
      <alignment wrapText="1"/>
      <protection locked="0"/>
    </xf>
    <xf numFmtId="166" fontId="3" fillId="0" borderId="8" xfId="0" applyNumberFormat="1" applyFont="1" applyBorder="1" applyProtection="1">
      <protection locked="0"/>
    </xf>
    <xf numFmtId="167" fontId="3" fillId="0" borderId="8" xfId="0" applyNumberFormat="1" applyFont="1" applyBorder="1" applyProtection="1">
      <protection locked="0"/>
    </xf>
    <xf numFmtId="2" fontId="3" fillId="0" borderId="8" xfId="0" applyNumberFormat="1" applyFont="1" applyBorder="1" applyProtection="1">
      <protection locked="0"/>
    </xf>
    <xf numFmtId="4" fontId="3" fillId="0" borderId="8" xfId="0" applyNumberFormat="1" applyFont="1" applyBorder="1" applyProtection="1">
      <protection locked="0"/>
    </xf>
    <xf numFmtId="166" fontId="0" fillId="0" borderId="0" xfId="0" applyNumberFormat="1" applyProtection="1">
      <protection locked="0"/>
    </xf>
    <xf numFmtId="0" fontId="26" fillId="10" borderId="8" xfId="0" applyFont="1" applyFill="1" applyBorder="1" applyAlignment="1" applyProtection="1">
      <alignment horizontal="center" vertical="center" wrapText="1"/>
    </xf>
    <xf numFmtId="0" fontId="26" fillId="8" borderId="8" xfId="0" applyFont="1" applyFill="1" applyBorder="1" applyAlignment="1" applyProtection="1">
      <alignment horizontal="center" vertical="center" wrapText="1"/>
    </xf>
    <xf numFmtId="0" fontId="26" fillId="13" borderId="8" xfId="0" applyFont="1" applyFill="1" applyBorder="1" applyAlignment="1" applyProtection="1">
      <alignment horizontal="center" vertical="center" wrapText="1"/>
    </xf>
    <xf numFmtId="0" fontId="10" fillId="0" borderId="0" xfId="0" applyFont="1" applyAlignment="1" applyProtection="1">
      <alignment vertical="center" wrapText="1"/>
      <protection locked="0"/>
    </xf>
    <xf numFmtId="0" fontId="10" fillId="0" borderId="0" xfId="0" applyNumberFormat="1" applyFont="1" applyAlignment="1" applyProtection="1">
      <alignment vertical="center" wrapText="1"/>
      <protection locked="0"/>
    </xf>
    <xf numFmtId="165" fontId="10" fillId="0" borderId="0" xfId="0" applyNumberFormat="1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3" fillId="3" borderId="8" xfId="0" applyFont="1" applyFill="1" applyBorder="1" applyAlignment="1" applyProtection="1">
      <alignment vertical="center" wrapText="1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0" xfId="0" applyFont="1" applyAlignment="1" applyProtection="1">
      <alignment horizontal="center" vertical="center" wrapText="1"/>
      <protection locked="0"/>
    </xf>
    <xf numFmtId="0" fontId="0" fillId="0" borderId="0" xfId="0" applyNumberFormat="1" applyFont="1" applyAlignment="1" applyProtection="1">
      <alignment vertical="center" wrapText="1"/>
      <protection locked="0"/>
    </xf>
    <xf numFmtId="165" fontId="0" fillId="0" borderId="0" xfId="0" applyNumberFormat="1" applyFont="1" applyAlignment="1" applyProtection="1">
      <alignment vertical="center" wrapText="1"/>
      <protection locked="0"/>
    </xf>
    <xf numFmtId="0" fontId="10" fillId="4" borderId="0" xfId="0" applyFont="1" applyFill="1" applyAlignment="1" applyProtection="1">
      <alignment vertical="center" wrapText="1"/>
      <protection locked="0"/>
    </xf>
    <xf numFmtId="0" fontId="20" fillId="0" borderId="0" xfId="0" applyFont="1" applyProtection="1">
      <protection locked="0"/>
    </xf>
    <xf numFmtId="0" fontId="3" fillId="0" borderId="0" xfId="0" applyFont="1" applyProtection="1">
      <protection locked="0"/>
    </xf>
    <xf numFmtId="43" fontId="20" fillId="0" borderId="8" xfId="4" applyFont="1" applyBorder="1" applyAlignment="1" applyProtection="1">
      <alignment horizontal="right" vertical="center" wrapText="1"/>
      <protection locked="0"/>
    </xf>
    <xf numFmtId="173" fontId="20" fillId="0" borderId="8" xfId="4" applyNumberFormat="1" applyFont="1" applyBorder="1" applyAlignment="1" applyProtection="1">
      <alignment horizontal="right" vertical="center" wrapText="1"/>
      <protection locked="0"/>
    </xf>
    <xf numFmtId="43" fontId="20" fillId="0" borderId="38" xfId="4" applyFont="1" applyBorder="1" applyAlignment="1" applyProtection="1">
      <alignment horizontal="right" vertical="center" wrapText="1"/>
      <protection locked="0"/>
    </xf>
    <xf numFmtId="0" fontId="20" fillId="0" borderId="38" xfId="0" applyFont="1" applyBorder="1" applyAlignment="1" applyProtection="1">
      <alignment horizontal="right" vertical="center" wrapText="1"/>
      <protection locked="0"/>
    </xf>
    <xf numFmtId="0" fontId="0" fillId="0" borderId="0" xfId="0" applyFont="1" applyProtection="1">
      <protection locked="0"/>
    </xf>
    <xf numFmtId="0" fontId="21" fillId="0" borderId="35" xfId="0" applyFont="1" applyBorder="1" applyAlignment="1" applyProtection="1">
      <alignment horizontal="left" vertical="center" wrapText="1"/>
    </xf>
    <xf numFmtId="0" fontId="21" fillId="0" borderId="36" xfId="0" applyFont="1" applyBorder="1" applyAlignment="1" applyProtection="1">
      <alignment horizontal="center" vertical="center" wrapText="1"/>
    </xf>
    <xf numFmtId="0" fontId="20" fillId="0" borderId="8" xfId="0" applyFont="1" applyBorder="1" applyAlignment="1" applyProtection="1">
      <alignment horizontal="left" vertical="center" wrapText="1"/>
    </xf>
    <xf numFmtId="0" fontId="20" fillId="0" borderId="15" xfId="0" applyFont="1" applyBorder="1" applyAlignment="1" applyProtection="1">
      <alignment horizontal="left" vertical="center" wrapText="1"/>
    </xf>
    <xf numFmtId="0" fontId="20" fillId="0" borderId="37" xfId="0" applyFont="1" applyBorder="1" applyAlignment="1" applyProtection="1">
      <alignment horizontal="left" vertical="center" wrapText="1"/>
    </xf>
    <xf numFmtId="0" fontId="21" fillId="0" borderId="37" xfId="0" applyFont="1" applyBorder="1" applyAlignment="1" applyProtection="1">
      <alignment horizontal="left" vertical="center" wrapText="1"/>
    </xf>
    <xf numFmtId="0" fontId="20" fillId="9" borderId="37" xfId="0" applyFont="1" applyFill="1" applyBorder="1" applyAlignment="1" applyProtection="1">
      <alignment horizontal="left" vertical="center" wrapText="1"/>
    </xf>
    <xf numFmtId="0" fontId="7" fillId="0" borderId="0" xfId="0" applyFont="1" applyAlignment="1" applyProtection="1">
      <alignment horizontal="right" vertical="center" wrapText="1"/>
      <protection locked="0"/>
    </xf>
    <xf numFmtId="0" fontId="7" fillId="0" borderId="8" xfId="0" applyFont="1" applyFill="1" applyBorder="1" applyAlignment="1" applyProtection="1">
      <alignment horizontal="center" vertical="center" wrapText="1"/>
      <protection locked="0"/>
    </xf>
    <xf numFmtId="167" fontId="7" fillId="0" borderId="8" xfId="0" applyNumberFormat="1" applyFont="1" applyFill="1" applyBorder="1" applyAlignment="1" applyProtection="1">
      <alignment vertical="center" wrapText="1"/>
      <protection locked="0"/>
    </xf>
    <xf numFmtId="170" fontId="29" fillId="4" borderId="14" xfId="0" applyNumberFormat="1" applyFont="1" applyFill="1" applyBorder="1" applyAlignment="1" applyProtection="1">
      <alignment vertical="center" wrapText="1"/>
    </xf>
    <xf numFmtId="169" fontId="16" fillId="7" borderId="0" xfId="0" applyNumberFormat="1" applyFont="1" applyFill="1" applyBorder="1" applyAlignment="1" applyProtection="1">
      <alignment horizontal="center" vertical="center" wrapText="1"/>
    </xf>
    <xf numFmtId="170" fontId="16" fillId="7" borderId="0" xfId="0" applyNumberFormat="1" applyFont="1" applyFill="1" applyBorder="1" applyAlignment="1" applyProtection="1">
      <alignment horizontal="center" vertical="center" wrapText="1"/>
    </xf>
    <xf numFmtId="169" fontId="16" fillId="7" borderId="0" xfId="0" applyNumberFormat="1" applyFont="1" applyFill="1" applyBorder="1" applyAlignment="1" applyProtection="1">
      <alignment horizontal="right" vertical="center" wrapText="1"/>
    </xf>
    <xf numFmtId="170" fontId="16" fillId="7" borderId="0" xfId="0" applyNumberFormat="1" applyFont="1" applyFill="1" applyBorder="1" applyAlignment="1" applyProtection="1">
      <alignment horizontal="right" vertical="center" wrapText="1"/>
    </xf>
    <xf numFmtId="0" fontId="0" fillId="0" borderId="0" xfId="0" applyFont="1" applyAlignment="1" applyProtection="1">
      <alignment horizontal="justify" wrapText="1"/>
      <protection locked="0"/>
    </xf>
    <xf numFmtId="43" fontId="20" fillId="0" borderId="15" xfId="4" applyFont="1" applyBorder="1" applyAlignment="1" applyProtection="1">
      <alignment horizontal="right" vertical="center" wrapText="1"/>
      <protection locked="0"/>
    </xf>
    <xf numFmtId="0" fontId="20" fillId="0" borderId="40" xfId="0" applyFont="1" applyBorder="1" applyAlignment="1" applyProtection="1">
      <alignment horizontal="left" vertical="center" wrapText="1"/>
    </xf>
    <xf numFmtId="0" fontId="21" fillId="0" borderId="35" xfId="0" applyFont="1" applyBorder="1" applyAlignment="1" applyProtection="1">
      <alignment horizontal="center" vertical="center" wrapText="1"/>
    </xf>
    <xf numFmtId="44" fontId="20" fillId="0" borderId="9" xfId="2" applyFont="1" applyFill="1" applyBorder="1" applyAlignment="1" applyProtection="1">
      <alignment vertical="center" wrapText="1"/>
      <protection locked="0"/>
    </xf>
    <xf numFmtId="7" fontId="20" fillId="0" borderId="19" xfId="4" applyNumberFormat="1" applyFont="1" applyBorder="1" applyAlignment="1" applyProtection="1">
      <alignment horizontal="right" vertical="center" wrapText="1"/>
      <protection locked="0"/>
    </xf>
    <xf numFmtId="0" fontId="25" fillId="0" borderId="0" xfId="0" applyFont="1" applyAlignment="1" applyProtection="1">
      <alignment horizontal="left" vertical="center"/>
      <protection locked="0"/>
    </xf>
    <xf numFmtId="177" fontId="20" fillId="0" borderId="38" xfId="0" applyNumberFormat="1" applyFont="1" applyBorder="1" applyAlignment="1" applyProtection="1">
      <alignment horizontal="right" vertical="center" wrapText="1"/>
      <protection locked="0"/>
    </xf>
    <xf numFmtId="44" fontId="20" fillId="0" borderId="9" xfId="2" applyFont="1" applyFill="1" applyBorder="1" applyAlignment="1" applyProtection="1">
      <alignment vertical="center" wrapText="1"/>
    </xf>
    <xf numFmtId="44" fontId="21" fillId="6" borderId="24" xfId="2" applyFont="1" applyFill="1" applyBorder="1" applyAlignment="1" applyProtection="1">
      <alignment vertical="center" wrapText="1"/>
    </xf>
    <xf numFmtId="173" fontId="11" fillId="0" borderId="7" xfId="3" applyNumberFormat="1" applyFont="1" applyBorder="1" applyAlignment="1" applyProtection="1">
      <alignment horizontal="right"/>
    </xf>
    <xf numFmtId="173" fontId="11" fillId="0" borderId="7" xfId="3" applyNumberFormat="1" applyFont="1" applyFill="1" applyBorder="1" applyAlignment="1" applyProtection="1">
      <alignment horizontal="right"/>
    </xf>
    <xf numFmtId="173" fontId="11" fillId="0" borderId="17" xfId="3" applyNumberFormat="1" applyFont="1" applyFill="1" applyBorder="1" applyAlignment="1" applyProtection="1">
      <alignment horizontal="right"/>
    </xf>
    <xf numFmtId="173" fontId="21" fillId="6" borderId="24" xfId="2" applyNumberFormat="1" applyFont="1" applyFill="1" applyBorder="1" applyAlignment="1" applyProtection="1">
      <alignment horizontal="right" vertical="center" wrapText="1"/>
    </xf>
    <xf numFmtId="175" fontId="11" fillId="0" borderId="7" xfId="3" applyNumberFormat="1" applyFont="1" applyBorder="1" applyAlignment="1" applyProtection="1">
      <alignment horizontal="right"/>
    </xf>
    <xf numFmtId="175" fontId="11" fillId="0" borderId="7" xfId="3" applyNumberFormat="1" applyFont="1" applyFill="1" applyBorder="1" applyAlignment="1" applyProtection="1">
      <alignment horizontal="right"/>
    </xf>
    <xf numFmtId="175" fontId="11" fillId="0" borderId="17" xfId="3" applyNumberFormat="1" applyFont="1" applyFill="1" applyBorder="1" applyAlignment="1" applyProtection="1">
      <alignment horizontal="right"/>
    </xf>
    <xf numFmtId="175" fontId="21" fillId="6" borderId="24" xfId="2" applyNumberFormat="1" applyFont="1" applyFill="1" applyBorder="1" applyAlignment="1" applyProtection="1">
      <alignment horizontal="right" vertical="center" wrapText="1"/>
    </xf>
    <xf numFmtId="173" fontId="11" fillId="0" borderId="14" xfId="3" applyNumberFormat="1" applyFont="1" applyBorder="1" applyProtection="1"/>
    <xf numFmtId="175" fontId="11" fillId="0" borderId="14" xfId="3" applyNumberFormat="1" applyFont="1" applyBorder="1" applyAlignment="1" applyProtection="1">
      <alignment horizontal="right"/>
    </xf>
    <xf numFmtId="175" fontId="11" fillId="0" borderId="13" xfId="3" applyNumberFormat="1" applyFont="1" applyBorder="1" applyAlignment="1" applyProtection="1">
      <alignment horizontal="right"/>
    </xf>
    <xf numFmtId="173" fontId="21" fillId="6" borderId="24" xfId="2" applyNumberFormat="1" applyFont="1" applyFill="1" applyBorder="1" applyAlignment="1" applyProtection="1">
      <alignment vertical="center" wrapText="1"/>
    </xf>
    <xf numFmtId="173" fontId="11" fillId="0" borderId="8" xfId="3" applyNumberFormat="1" applyFont="1" applyBorder="1" applyProtection="1"/>
    <xf numFmtId="175" fontId="11" fillId="0" borderId="8" xfId="3" applyNumberFormat="1" applyFont="1" applyBorder="1" applyAlignment="1" applyProtection="1">
      <alignment horizontal="right"/>
    </xf>
    <xf numFmtId="44" fontId="30" fillId="0" borderId="9" xfId="3" applyNumberFormat="1" applyFont="1" applyBorder="1" applyProtection="1"/>
    <xf numFmtId="173" fontId="11" fillId="0" borderId="5" xfId="3" applyNumberFormat="1" applyFont="1" applyBorder="1" applyProtection="1"/>
    <xf numFmtId="175" fontId="11" fillId="0" borderId="5" xfId="3" applyNumberFormat="1" applyFont="1" applyBorder="1" applyAlignment="1" applyProtection="1">
      <alignment horizontal="right"/>
    </xf>
    <xf numFmtId="173" fontId="11" fillId="0" borderId="22" xfId="3" applyNumberFormat="1" applyFont="1" applyBorder="1" applyProtection="1"/>
    <xf numFmtId="175" fontId="11" fillId="0" borderId="22" xfId="3" applyNumberFormat="1" applyFont="1" applyBorder="1" applyAlignment="1" applyProtection="1">
      <alignment horizontal="right"/>
    </xf>
    <xf numFmtId="44" fontId="21" fillId="6" borderId="25" xfId="2" applyFont="1" applyFill="1" applyBorder="1" applyAlignment="1" applyProtection="1">
      <alignment vertical="center" wrapText="1"/>
    </xf>
    <xf numFmtId="175" fontId="21" fillId="6" borderId="24" xfId="2" applyNumberFormat="1" applyFont="1" applyFill="1" applyBorder="1" applyAlignment="1" applyProtection="1">
      <alignment vertical="center" wrapText="1"/>
    </xf>
    <xf numFmtId="44" fontId="21" fillId="6" borderId="25" xfId="2" applyFont="1" applyFill="1" applyBorder="1" applyAlignment="1" applyProtection="1">
      <alignment horizontal="right" vertical="center" wrapText="1"/>
    </xf>
    <xf numFmtId="44" fontId="32" fillId="2" borderId="30" xfId="2" applyFont="1" applyFill="1" applyBorder="1" applyAlignment="1" applyProtection="1">
      <alignment vertical="center" wrapText="1"/>
    </xf>
    <xf numFmtId="173" fontId="32" fillId="2" borderId="30" xfId="2" applyNumberFormat="1" applyFont="1" applyFill="1" applyBorder="1" applyAlignment="1" applyProtection="1">
      <alignment vertical="center" wrapText="1"/>
    </xf>
    <xf numFmtId="175" fontId="32" fillId="2" borderId="30" xfId="2" applyNumberFormat="1" applyFont="1" applyFill="1" applyBorder="1" applyAlignment="1" applyProtection="1">
      <alignment vertical="center" wrapText="1"/>
    </xf>
    <xf numFmtId="175" fontId="32" fillId="2" borderId="30" xfId="2" applyNumberFormat="1" applyFont="1" applyFill="1" applyBorder="1" applyAlignment="1" applyProtection="1">
      <alignment horizontal="right" vertical="center" wrapText="1"/>
    </xf>
    <xf numFmtId="44" fontId="32" fillId="2" borderId="30" xfId="2" applyFont="1" applyFill="1" applyBorder="1" applyAlignment="1" applyProtection="1">
      <alignment horizontal="right" vertical="center" wrapText="1"/>
    </xf>
    <xf numFmtId="44" fontId="39" fillId="2" borderId="41" xfId="2" applyFont="1" applyFill="1" applyBorder="1" applyAlignment="1" applyProtection="1">
      <alignment vertical="center" wrapText="1"/>
    </xf>
    <xf numFmtId="0" fontId="20" fillId="14" borderId="19" xfId="0" applyFont="1" applyFill="1" applyBorder="1" applyAlignment="1" applyProtection="1">
      <alignment horizontal="right" vertical="center" wrapText="1"/>
    </xf>
    <xf numFmtId="0" fontId="20" fillId="14" borderId="8" xfId="0" applyFont="1" applyFill="1" applyBorder="1" applyAlignment="1" applyProtection="1">
      <alignment horizontal="right" vertical="center" wrapText="1"/>
    </xf>
    <xf numFmtId="0" fontId="20" fillId="15" borderId="8" xfId="0" applyFont="1" applyFill="1" applyBorder="1" applyAlignment="1" applyProtection="1">
      <alignment horizontal="right" vertical="center" wrapText="1"/>
    </xf>
    <xf numFmtId="0" fontId="20" fillId="15" borderId="29" xfId="0" applyFont="1" applyFill="1" applyBorder="1" applyAlignment="1" applyProtection="1">
      <alignment horizontal="right" vertical="center" wrapText="1"/>
    </xf>
    <xf numFmtId="0" fontId="20" fillId="15" borderId="14" xfId="0" applyFont="1" applyFill="1" applyBorder="1" applyAlignment="1" applyProtection="1">
      <alignment horizontal="right" vertical="center" wrapText="1"/>
    </xf>
    <xf numFmtId="43" fontId="20" fillId="0" borderId="38" xfId="0" applyNumberFormat="1" applyFont="1" applyBorder="1" applyAlignment="1" applyProtection="1">
      <alignment horizontal="right" vertical="center" wrapText="1"/>
    </xf>
    <xf numFmtId="176" fontId="20" fillId="0" borderId="38" xfId="0" applyNumberFormat="1" applyFont="1" applyBorder="1" applyAlignment="1" applyProtection="1">
      <alignment horizontal="right" vertical="center" wrapText="1"/>
    </xf>
    <xf numFmtId="173" fontId="20" fillId="0" borderId="38" xfId="4" applyNumberFormat="1" applyFont="1" applyBorder="1" applyAlignment="1" applyProtection="1">
      <alignment horizontal="right" vertical="center" wrapText="1"/>
    </xf>
    <xf numFmtId="173" fontId="20" fillId="0" borderId="38" xfId="0" applyNumberFormat="1" applyFont="1" applyBorder="1" applyAlignment="1" applyProtection="1">
      <alignment horizontal="right" vertical="center" wrapText="1"/>
    </xf>
    <xf numFmtId="168" fontId="20" fillId="0" borderId="38" xfId="0" applyNumberFormat="1" applyFont="1" applyBorder="1" applyAlignment="1" applyProtection="1">
      <alignment horizontal="right" vertical="center" wrapText="1"/>
    </xf>
    <xf numFmtId="174" fontId="20" fillId="0" borderId="38" xfId="0" applyNumberFormat="1" applyFont="1" applyBorder="1" applyAlignment="1" applyProtection="1">
      <alignment horizontal="right" vertical="center" wrapText="1"/>
    </xf>
    <xf numFmtId="43" fontId="20" fillId="0" borderId="38" xfId="4" applyFont="1" applyBorder="1" applyAlignment="1" applyProtection="1">
      <alignment horizontal="right" vertical="center" wrapText="1"/>
    </xf>
    <xf numFmtId="4" fontId="15" fillId="0" borderId="14" xfId="0" applyNumberFormat="1" applyFont="1" applyBorder="1" applyAlignment="1" applyProtection="1">
      <alignment horizontal="right" vertical="center" wrapText="1"/>
      <protection locked="0"/>
    </xf>
    <xf numFmtId="169" fontId="7" fillId="0" borderId="8" xfId="0" applyNumberFormat="1" applyFont="1" applyBorder="1" applyAlignment="1" applyProtection="1">
      <alignment vertical="center" wrapText="1"/>
      <protection locked="0"/>
    </xf>
    <xf numFmtId="0" fontId="0" fillId="0" borderId="0" xfId="0" applyFont="1" applyAlignment="1" applyProtection="1">
      <alignment horizontal="center" vertical="center" wrapText="1"/>
    </xf>
    <xf numFmtId="0" fontId="15" fillId="0" borderId="15" xfId="0" applyFont="1" applyBorder="1" applyAlignment="1" applyProtection="1">
      <alignment horizontal="left" vertical="center" wrapText="1"/>
      <protection locked="0"/>
    </xf>
    <xf numFmtId="0" fontId="15" fillId="0" borderId="10" xfId="0" applyFont="1" applyBorder="1" applyAlignment="1" applyProtection="1">
      <alignment horizontal="left" vertical="center" wrapText="1"/>
      <protection locked="0"/>
    </xf>
    <xf numFmtId="0" fontId="15" fillId="0" borderId="14" xfId="0" applyFont="1" applyBorder="1" applyAlignment="1" applyProtection="1">
      <alignment horizontal="left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14" xfId="0" applyFont="1" applyBorder="1" applyAlignment="1" applyProtection="1">
      <alignment horizontal="center" vertical="center" wrapText="1"/>
      <protection locked="0"/>
    </xf>
    <xf numFmtId="0" fontId="15" fillId="0" borderId="14" xfId="0" applyFont="1" applyFill="1" applyBorder="1" applyAlignment="1" applyProtection="1">
      <alignment horizontal="left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 wrapText="1"/>
    </xf>
    <xf numFmtId="0" fontId="7" fillId="4" borderId="8" xfId="0" applyNumberFormat="1" applyFont="1" applyFill="1" applyBorder="1" applyAlignment="1" applyProtection="1">
      <alignment horizontal="center" vertical="center" wrapText="1"/>
    </xf>
    <xf numFmtId="0" fontId="7" fillId="4" borderId="8" xfId="0" applyFont="1" applyFill="1" applyBorder="1" applyAlignment="1" applyProtection="1">
      <alignment horizontal="center" vertical="center" wrapText="1"/>
    </xf>
    <xf numFmtId="4" fontId="15" fillId="0" borderId="14" xfId="0" applyNumberFormat="1" applyFont="1" applyBorder="1" applyAlignment="1" applyProtection="1">
      <alignment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8" fillId="3" borderId="8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30" fillId="11" borderId="8" xfId="0" applyFont="1" applyFill="1" applyBorder="1" applyAlignment="1" applyProtection="1">
      <alignment horizontal="center" vertical="center" wrapText="1"/>
    </xf>
    <xf numFmtId="0" fontId="19" fillId="11" borderId="8" xfId="0" applyFont="1" applyFill="1" applyBorder="1" applyAlignment="1" applyProtection="1">
      <alignment horizontal="center" vertical="center" wrapText="1"/>
    </xf>
    <xf numFmtId="0" fontId="30" fillId="11" borderId="18" xfId="0" applyFont="1" applyFill="1" applyBorder="1" applyAlignment="1" applyProtection="1">
      <alignment horizontal="center" vertical="center" wrapText="1"/>
    </xf>
    <xf numFmtId="0" fontId="30" fillId="11" borderId="33" xfId="0" applyFont="1" applyFill="1" applyBorder="1" applyAlignment="1" applyProtection="1">
      <alignment horizontal="center" vertical="center" wrapText="1"/>
    </xf>
    <xf numFmtId="0" fontId="30" fillId="11" borderId="34" xfId="0" applyFont="1" applyFill="1" applyBorder="1" applyAlignment="1" applyProtection="1">
      <alignment horizontal="center" vertical="center" wrapText="1"/>
    </xf>
    <xf numFmtId="0" fontId="30" fillId="11" borderId="1" xfId="0" applyFont="1" applyFill="1" applyBorder="1" applyAlignment="1" applyProtection="1">
      <alignment vertical="center" wrapText="1"/>
    </xf>
    <xf numFmtId="0" fontId="19" fillId="11" borderId="5" xfId="0" applyFont="1" applyFill="1" applyBorder="1" applyAlignment="1" applyProtection="1">
      <alignment vertical="center" wrapText="1"/>
    </xf>
    <xf numFmtId="0" fontId="30" fillId="11" borderId="2" xfId="0" applyFont="1" applyFill="1" applyBorder="1" applyAlignment="1" applyProtection="1">
      <alignment horizontal="center" vertical="center" wrapText="1"/>
    </xf>
    <xf numFmtId="0" fontId="30" fillId="11" borderId="6" xfId="0" applyFont="1" applyFill="1" applyBorder="1" applyAlignment="1" applyProtection="1">
      <alignment horizontal="center" vertical="center" wrapText="1"/>
    </xf>
    <xf numFmtId="0" fontId="30" fillId="11" borderId="1" xfId="0" applyFont="1" applyFill="1" applyBorder="1" applyAlignment="1" applyProtection="1">
      <alignment horizontal="center"/>
    </xf>
    <xf numFmtId="0" fontId="30" fillId="11" borderId="3" xfId="0" applyFont="1" applyFill="1" applyBorder="1" applyAlignment="1" applyProtection="1">
      <alignment horizontal="center"/>
    </xf>
    <xf numFmtId="0" fontId="30" fillId="11" borderId="4" xfId="0" applyFont="1" applyFill="1" applyBorder="1" applyAlignment="1" applyProtection="1">
      <alignment horizontal="center"/>
    </xf>
    <xf numFmtId="0" fontId="30" fillId="11" borderId="5" xfId="0" applyFont="1" applyFill="1" applyBorder="1" applyAlignment="1" applyProtection="1">
      <alignment horizontal="center"/>
    </xf>
    <xf numFmtId="0" fontId="30" fillId="11" borderId="10" xfId="0" applyFont="1" applyFill="1" applyBorder="1" applyAlignment="1" applyProtection="1">
      <alignment horizontal="center"/>
    </xf>
    <xf numFmtId="0" fontId="30" fillId="11" borderId="11" xfId="0" applyFon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center" vertical="center" wrapText="1"/>
    </xf>
    <xf numFmtId="164" fontId="30" fillId="11" borderId="1" xfId="1" applyNumberFormat="1" applyFont="1" applyFill="1" applyBorder="1" applyAlignment="1" applyProtection="1">
      <alignment horizontal="center"/>
    </xf>
    <xf numFmtId="164" fontId="30" fillId="11" borderId="3" xfId="1" applyNumberFormat="1" applyFont="1" applyFill="1" applyBorder="1" applyAlignment="1" applyProtection="1">
      <alignment horizontal="center"/>
    </xf>
    <xf numFmtId="164" fontId="30" fillId="11" borderId="4" xfId="1" applyNumberFormat="1" applyFont="1" applyFill="1" applyBorder="1" applyAlignment="1" applyProtection="1">
      <alignment horizontal="center"/>
    </xf>
    <xf numFmtId="0" fontId="3" fillId="12" borderId="26" xfId="0" applyFont="1" applyFill="1" applyBorder="1" applyAlignment="1" applyProtection="1">
      <alignment horizontal="left" vertical="center" wrapText="1"/>
    </xf>
    <xf numFmtId="0" fontId="3" fillId="12" borderId="21" xfId="0" applyFont="1" applyFill="1" applyBorder="1" applyAlignment="1" applyProtection="1">
      <alignment horizontal="left" vertical="center" wrapText="1"/>
    </xf>
    <xf numFmtId="0" fontId="3" fillId="12" borderId="10" xfId="0" applyFont="1" applyFill="1" applyBorder="1" applyAlignment="1" applyProtection="1">
      <alignment horizontal="left" vertical="center" wrapText="1"/>
    </xf>
    <xf numFmtId="0" fontId="3" fillId="12" borderId="27" xfId="0" applyFont="1" applyFill="1" applyBorder="1" applyAlignment="1" applyProtection="1">
      <alignment horizontal="left" vertical="center" wrapText="1"/>
    </xf>
    <xf numFmtId="0" fontId="3" fillId="12" borderId="28" xfId="0" applyFont="1" applyFill="1" applyBorder="1" applyAlignment="1" applyProtection="1">
      <alignment horizontal="left" vertical="center" wrapText="1"/>
    </xf>
    <xf numFmtId="164" fontId="30" fillId="11" borderId="5" xfId="1" applyNumberFormat="1" applyFont="1" applyFill="1" applyBorder="1" applyAlignment="1" applyProtection="1">
      <alignment horizontal="center"/>
    </xf>
    <xf numFmtId="164" fontId="30" fillId="11" borderId="10" xfId="1" applyNumberFormat="1" applyFont="1" applyFill="1" applyBorder="1" applyAlignment="1" applyProtection="1">
      <alignment horizontal="center"/>
    </xf>
    <xf numFmtId="164" fontId="30" fillId="11" borderId="11" xfId="1" applyNumberFormat="1" applyFont="1" applyFill="1" applyBorder="1" applyAlignment="1" applyProtection="1">
      <alignment horizontal="center"/>
    </xf>
    <xf numFmtId="0" fontId="30" fillId="11" borderId="12" xfId="0" applyFont="1" applyFill="1" applyBorder="1" applyAlignment="1" applyProtection="1">
      <alignment horizontal="center" vertical="distributed" wrapText="1"/>
    </xf>
    <xf numFmtId="0" fontId="30" fillId="11" borderId="13" xfId="0" applyFont="1" applyFill="1" applyBorder="1" applyAlignment="1" applyProtection="1">
      <alignment horizontal="center" vertical="distributed" wrapText="1"/>
    </xf>
    <xf numFmtId="164" fontId="30" fillId="11" borderId="17" xfId="1" applyNumberFormat="1" applyFont="1" applyFill="1" applyBorder="1" applyAlignment="1" applyProtection="1">
      <alignment horizontal="center" vertical="center" wrapText="1"/>
    </xf>
    <xf numFmtId="164" fontId="30" fillId="11" borderId="31" xfId="1" applyNumberFormat="1" applyFont="1" applyFill="1" applyBorder="1" applyAlignment="1" applyProtection="1">
      <alignment horizontal="center" vertical="center" wrapText="1"/>
    </xf>
    <xf numFmtId="164" fontId="30" fillId="11" borderId="32" xfId="1" applyNumberFormat="1" applyFont="1" applyFill="1" applyBorder="1" applyAlignment="1" applyProtection="1">
      <alignment horizontal="center" vertical="center" wrapText="1"/>
    </xf>
    <xf numFmtId="0" fontId="13" fillId="5" borderId="0" xfId="0" applyFont="1" applyFill="1" applyBorder="1" applyAlignment="1" applyProtection="1">
      <alignment horizontal="center" vertical="center" wrapText="1"/>
    </xf>
    <xf numFmtId="0" fontId="27" fillId="2" borderId="0" xfId="0" applyFont="1" applyFill="1" applyAlignment="1" applyProtection="1">
      <alignment horizontal="center" vertical="center" wrapText="1"/>
    </xf>
    <xf numFmtId="0" fontId="9" fillId="2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justify" vertical="center" wrapText="1"/>
    </xf>
    <xf numFmtId="0" fontId="0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 wrapText="1"/>
    </xf>
    <xf numFmtId="0" fontId="2" fillId="2" borderId="8" xfId="0" applyFont="1" applyFill="1" applyBorder="1" applyAlignment="1" applyProtection="1">
      <alignment horizontal="center" vertical="center" wrapText="1"/>
    </xf>
    <xf numFmtId="0" fontId="0" fillId="0" borderId="8" xfId="0" applyFont="1" applyBorder="1" applyAlignment="1" applyProtection="1">
      <alignment horizontal="left" vertical="center" wrapText="1"/>
    </xf>
    <xf numFmtId="166" fontId="0" fillId="0" borderId="8" xfId="0" applyNumberFormat="1" applyFont="1" applyBorder="1" applyAlignment="1" applyProtection="1">
      <alignment horizontal="center" vertical="center" wrapText="1"/>
      <protection locked="0"/>
    </xf>
    <xf numFmtId="0" fontId="0" fillId="0" borderId="8" xfId="0" applyFont="1" applyBorder="1" applyAlignment="1" applyProtection="1">
      <alignment horizontal="right" vertical="center" wrapText="1"/>
      <protection locked="0"/>
    </xf>
    <xf numFmtId="0" fontId="33" fillId="0" borderId="0" xfId="0" applyFont="1" applyAlignment="1" applyProtection="1">
      <alignment horizontal="justify" vertical="center" wrapText="1"/>
    </xf>
    <xf numFmtId="0" fontId="0" fillId="0" borderId="0" xfId="0" applyFont="1" applyAlignment="1" applyProtection="1">
      <alignment horizontal="left"/>
    </xf>
    <xf numFmtId="0" fontId="0" fillId="0" borderId="0" xfId="0" applyFont="1" applyAlignment="1" applyProtection="1">
      <alignment horizontal="justify" vertical="center" wrapText="1"/>
    </xf>
    <xf numFmtId="0" fontId="0" fillId="0" borderId="0" xfId="0" applyFont="1" applyAlignment="1" applyProtection="1">
      <alignment horizontal="left" vertical="center" wrapText="1"/>
    </xf>
    <xf numFmtId="44" fontId="3" fillId="0" borderId="0" xfId="0" applyNumberFormat="1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0" fontId="0" fillId="0" borderId="0" xfId="0" applyFont="1" applyAlignment="1" applyProtection="1">
      <alignment horizontal="center" vertical="center" wrapText="1"/>
    </xf>
    <xf numFmtId="0" fontId="0" fillId="0" borderId="0" xfId="0" applyFont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justify" wrapText="1"/>
    </xf>
    <xf numFmtId="166" fontId="5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left" vertical="center"/>
      <protection locked="0"/>
    </xf>
    <xf numFmtId="0" fontId="14" fillId="4" borderId="15" xfId="0" applyFont="1" applyFill="1" applyBorder="1" applyAlignment="1" applyProtection="1">
      <alignment horizontal="right" vertical="center" wrapText="1"/>
    </xf>
    <xf numFmtId="0" fontId="14" fillId="4" borderId="10" xfId="0" applyFont="1" applyFill="1" applyBorder="1" applyAlignment="1" applyProtection="1">
      <alignment horizontal="right" vertical="center" wrapText="1"/>
    </xf>
    <xf numFmtId="0" fontId="14" fillId="4" borderId="10" xfId="0" applyFont="1" applyFill="1" applyBorder="1" applyAlignment="1" applyProtection="1">
      <alignment horizontal="left" vertical="center" wrapText="1"/>
    </xf>
    <xf numFmtId="0" fontId="14" fillId="4" borderId="14" xfId="0" applyFont="1" applyFill="1" applyBorder="1" applyAlignment="1" applyProtection="1">
      <alignment horizontal="left" vertical="center" wrapText="1"/>
    </xf>
    <xf numFmtId="0" fontId="16" fillId="7" borderId="0" xfId="0" applyFont="1" applyFill="1" applyBorder="1" applyAlignment="1" applyProtection="1">
      <alignment horizontal="center" vertical="center" wrapText="1"/>
    </xf>
    <xf numFmtId="0" fontId="17" fillId="8" borderId="0" xfId="0" applyFont="1" applyFill="1" applyBorder="1" applyAlignment="1" applyProtection="1">
      <alignment horizontal="center" vertical="center" wrapText="1"/>
    </xf>
    <xf numFmtId="0" fontId="13" fillId="5" borderId="15" xfId="0" applyFont="1" applyFill="1" applyBorder="1" applyAlignment="1" applyProtection="1">
      <alignment horizontal="center" vertical="center" wrapText="1"/>
    </xf>
    <xf numFmtId="0" fontId="13" fillId="5" borderId="10" xfId="0" applyFont="1" applyFill="1" applyBorder="1" applyAlignment="1" applyProtection="1">
      <alignment horizontal="center" vertical="center" wrapText="1"/>
    </xf>
    <xf numFmtId="0" fontId="13" fillId="5" borderId="14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center" vertical="center" wrapText="1"/>
    </xf>
    <xf numFmtId="0" fontId="7" fillId="4" borderId="8" xfId="0" applyNumberFormat="1" applyFont="1" applyFill="1" applyBorder="1" applyAlignment="1" applyProtection="1">
      <alignment horizontal="center" vertical="center" wrapText="1"/>
    </xf>
    <xf numFmtId="0" fontId="15" fillId="0" borderId="15" xfId="0" applyFont="1" applyBorder="1" applyAlignment="1" applyProtection="1">
      <alignment horizontal="left" vertical="center" wrapText="1"/>
      <protection locked="0"/>
    </xf>
    <xf numFmtId="0" fontId="15" fillId="0" borderId="10" xfId="0" applyFont="1" applyBorder="1" applyAlignment="1" applyProtection="1">
      <alignment horizontal="left" vertical="center" wrapText="1"/>
      <protection locked="0"/>
    </xf>
    <xf numFmtId="0" fontId="15" fillId="0" borderId="14" xfId="0" applyFont="1" applyBorder="1" applyAlignment="1" applyProtection="1">
      <alignment horizontal="left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14" xfId="0" applyFont="1" applyBorder="1" applyAlignment="1" applyProtection="1">
      <alignment horizontal="center" vertical="center" wrapText="1"/>
      <protection locked="0"/>
    </xf>
    <xf numFmtId="0" fontId="7" fillId="4" borderId="8" xfId="0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 applyProtection="1">
      <alignment horizontal="left" vertical="center" wrapText="1"/>
      <protection locked="0"/>
    </xf>
    <xf numFmtId="0" fontId="15" fillId="0" borderId="10" xfId="0" applyFont="1" applyFill="1" applyBorder="1" applyAlignment="1" applyProtection="1">
      <alignment horizontal="left" vertical="center" wrapText="1"/>
      <protection locked="0"/>
    </xf>
    <xf numFmtId="0" fontId="15" fillId="0" borderId="14" xfId="0" applyFont="1" applyFill="1" applyBorder="1" applyAlignment="1" applyProtection="1">
      <alignment horizontal="left" vertical="center" wrapText="1"/>
      <protection locked="0"/>
    </xf>
    <xf numFmtId="0" fontId="15" fillId="0" borderId="15" xfId="0" applyFont="1" applyFill="1" applyBorder="1" applyAlignment="1" applyProtection="1">
      <alignment horizontal="center" vertical="center" wrapText="1"/>
      <protection locked="0"/>
    </xf>
    <xf numFmtId="0" fontId="15" fillId="0" borderId="10" xfId="0" applyFont="1" applyFill="1" applyBorder="1" applyAlignment="1" applyProtection="1">
      <alignment horizontal="center" vertical="center" wrapText="1"/>
      <protection locked="0"/>
    </xf>
    <xf numFmtId="0" fontId="15" fillId="0" borderId="14" xfId="0" applyFont="1" applyFill="1" applyBorder="1" applyAlignment="1" applyProtection="1">
      <alignment horizontal="center" vertical="center" wrapText="1"/>
      <protection locked="0"/>
    </xf>
    <xf numFmtId="0" fontId="14" fillId="4" borderId="12" xfId="0" applyFont="1" applyFill="1" applyBorder="1" applyAlignment="1" applyProtection="1">
      <alignment horizontal="right" vertical="center" wrapText="1"/>
    </xf>
    <xf numFmtId="0" fontId="14" fillId="4" borderId="21" xfId="0" applyFont="1" applyFill="1" applyBorder="1" applyAlignment="1" applyProtection="1">
      <alignment horizontal="right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</xf>
    <xf numFmtId="0" fontId="14" fillId="4" borderId="10" xfId="0" applyFont="1" applyFill="1" applyBorder="1" applyAlignment="1" applyProtection="1">
      <alignment horizontal="center" vertical="center" wrapText="1"/>
    </xf>
    <xf numFmtId="0" fontId="14" fillId="4" borderId="14" xfId="0" applyFont="1" applyFill="1" applyBorder="1" applyAlignment="1" applyProtection="1">
      <alignment horizontal="center" vertical="center" wrapText="1"/>
    </xf>
    <xf numFmtId="0" fontId="7" fillId="4" borderId="12" xfId="0" applyNumberFormat="1" applyFont="1" applyFill="1" applyBorder="1" applyAlignment="1" applyProtection="1">
      <alignment horizontal="center" vertical="center" wrapText="1"/>
    </xf>
    <xf numFmtId="0" fontId="7" fillId="4" borderId="21" xfId="0" applyNumberFormat="1" applyFont="1" applyFill="1" applyBorder="1" applyAlignment="1" applyProtection="1">
      <alignment horizontal="center" vertical="center" wrapText="1"/>
    </xf>
    <xf numFmtId="0" fontId="7" fillId="4" borderId="13" xfId="0" applyNumberFormat="1" applyFont="1" applyFill="1" applyBorder="1" applyAlignment="1" applyProtection="1">
      <alignment horizontal="center" vertical="center" wrapText="1"/>
    </xf>
    <xf numFmtId="10" fontId="7" fillId="0" borderId="8" xfId="0" applyNumberFormat="1" applyFont="1" applyFill="1" applyBorder="1" applyAlignment="1" applyProtection="1">
      <alignment vertical="center" wrapText="1"/>
      <protection locked="0"/>
    </xf>
    <xf numFmtId="0" fontId="7" fillId="0" borderId="8" xfId="0" applyNumberFormat="1" applyFont="1" applyBorder="1" applyAlignment="1" applyProtection="1">
      <alignment vertical="center" wrapText="1"/>
      <protection locked="0"/>
    </xf>
    <xf numFmtId="166" fontId="23" fillId="7" borderId="0" xfId="0" applyNumberFormat="1" applyFont="1" applyFill="1" applyBorder="1" applyAlignment="1" applyProtection="1">
      <alignment horizontal="right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7" fillId="4" borderId="10" xfId="0" applyFont="1" applyFill="1" applyBorder="1" applyAlignment="1" applyProtection="1">
      <alignment horizontal="center" vertical="center" wrapText="1"/>
    </xf>
    <xf numFmtId="0" fontId="7" fillId="4" borderId="14" xfId="0" applyFont="1" applyFill="1" applyBorder="1" applyAlignment="1" applyProtection="1">
      <alignment horizontal="center" vertical="center" wrapText="1"/>
    </xf>
    <xf numFmtId="0" fontId="7" fillId="4" borderId="15" xfId="0" applyNumberFormat="1" applyFont="1" applyFill="1" applyBorder="1" applyAlignment="1" applyProtection="1">
      <alignment horizontal="center" vertical="center" wrapText="1"/>
    </xf>
    <xf numFmtId="0" fontId="7" fillId="4" borderId="14" xfId="0" applyNumberFormat="1" applyFont="1" applyFill="1" applyBorder="1" applyAlignment="1" applyProtection="1">
      <alignment horizontal="center" vertical="center" wrapText="1"/>
    </xf>
    <xf numFmtId="170" fontId="7" fillId="0" borderId="12" xfId="0" applyNumberFormat="1" applyFont="1" applyBorder="1" applyAlignment="1" applyProtection="1">
      <alignment vertical="center" wrapText="1"/>
      <protection locked="0"/>
    </xf>
    <xf numFmtId="49" fontId="15" fillId="0" borderId="15" xfId="0" applyNumberFormat="1" applyFont="1" applyBorder="1" applyAlignment="1" applyProtection="1">
      <alignment horizontal="left" vertical="center" wrapText="1"/>
      <protection locked="0"/>
    </xf>
    <xf numFmtId="49" fontId="15" fillId="0" borderId="14" xfId="0" applyNumberFormat="1" applyFont="1" applyBorder="1" applyAlignment="1" applyProtection="1">
      <alignment horizontal="left" vertical="center" wrapText="1"/>
      <protection locked="0"/>
    </xf>
    <xf numFmtId="0" fontId="0" fillId="3" borderId="20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20" xfId="0" applyFont="1" applyFill="1" applyBorder="1" applyAlignment="1" applyProtection="1">
      <alignment horizontal="center" vertical="center" wrapText="1"/>
      <protection locked="0"/>
    </xf>
    <xf numFmtId="0" fontId="0" fillId="3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0" xfId="0" applyFont="1" applyFill="1" applyBorder="1" applyAlignment="1" applyProtection="1">
      <alignment horizontal="center" vertical="center" wrapText="1"/>
      <protection locked="0"/>
    </xf>
    <xf numFmtId="166" fontId="0" fillId="3" borderId="10" xfId="0" applyNumberFormat="1" applyFont="1" applyFill="1" applyBorder="1" applyAlignment="1" applyProtection="1">
      <alignment horizontal="center" vertical="center" wrapText="1"/>
      <protection locked="0"/>
    </xf>
    <xf numFmtId="166" fontId="33" fillId="3" borderId="10" xfId="0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Alignment="1" applyProtection="1">
      <alignment horizontal="center" vertical="center" wrapText="1"/>
    </xf>
    <xf numFmtId="0" fontId="0" fillId="0" borderId="0" xfId="0" applyProtection="1"/>
  </cellXfs>
  <cellStyles count="6">
    <cellStyle name="Euro" xfId="3" xr:uid="{29EBEF28-9BDA-47E0-BA64-1423BDE0F9FA}"/>
    <cellStyle name="Millares" xfId="4" builtinId="3"/>
    <cellStyle name="Millares [0]" xfId="1" builtinId="6"/>
    <cellStyle name="Moneda" xfId="2" builtinId="4"/>
    <cellStyle name="Normal" xfId="0" builtinId="0"/>
    <cellStyle name="Normal 2 2" xfId="5" xr:uid="{12C657DA-E9C9-4971-B02B-EA2C6AF23F18}"/>
  </cellStyles>
  <dxfs count="9">
    <dxf>
      <fill>
        <patternFill>
          <bgColor theme="1" tint="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1" tint="4.9989318521683403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359833</xdr:colOff>
      <xdr:row>0</xdr:row>
      <xdr:rowOff>179916</xdr:rowOff>
    </xdr:from>
    <xdr:to>
      <xdr:col>0</xdr:col>
      <xdr:colOff>1438756</xdr:colOff>
      <xdr:row>4</xdr:row>
      <xdr:rowOff>93325</xdr:rowOff>
    </xdr:to>
    <xdr:pic>
      <xdr:nvPicPr>
        <xdr:cNvPr id="3" name="Imagen 21" descr="Logo corporativo JCCM negativo azul">
          <a:extLst>
            <a:ext uri="{FF2B5EF4-FFF2-40B4-BE49-F238E27FC236}">
              <a16:creationId xmlns:a16="http://schemas.microsoft.com/office/drawing/2014/main" id="{3FB847D3-420D-4D2A-B8BD-48918FE47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833" y="179916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1</xdr:row>
      <xdr:rowOff>0</xdr:rowOff>
    </xdr:from>
    <xdr:to>
      <xdr:col>2</xdr:col>
      <xdr:colOff>278823</xdr:colOff>
      <xdr:row>5</xdr:row>
      <xdr:rowOff>65809</xdr:rowOff>
    </xdr:to>
    <xdr:pic>
      <xdr:nvPicPr>
        <xdr:cNvPr id="2" name="Imagen 21" descr="Logo corporativo JCCM negativo azul">
          <a:extLst>
            <a:ext uri="{FF2B5EF4-FFF2-40B4-BE49-F238E27FC236}">
              <a16:creationId xmlns:a16="http://schemas.microsoft.com/office/drawing/2014/main" id="{7682F15F-7CF3-4268-962D-024DA485C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2400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1</xdr:row>
      <xdr:rowOff>85725</xdr:rowOff>
    </xdr:from>
    <xdr:to>
      <xdr:col>2</xdr:col>
      <xdr:colOff>533279</xdr:colOff>
      <xdr:row>5</xdr:row>
      <xdr:rowOff>5719</xdr:rowOff>
    </xdr:to>
    <xdr:pic>
      <xdr:nvPicPr>
        <xdr:cNvPr id="3" name="Imagen 21" descr="Logo corporativo JCCM negativo azul">
          <a:extLst>
            <a:ext uri="{FF2B5EF4-FFF2-40B4-BE49-F238E27FC236}">
              <a16:creationId xmlns:a16="http://schemas.microsoft.com/office/drawing/2014/main" id="{90E7F776-C987-4E8E-BA87-F1C90D14C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38125"/>
          <a:ext cx="1028579" cy="643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142875</xdr:rowOff>
    </xdr:from>
    <xdr:to>
      <xdr:col>2</xdr:col>
      <xdr:colOff>78798</xdr:colOff>
      <xdr:row>4</xdr:row>
      <xdr:rowOff>132484</xdr:rowOff>
    </xdr:to>
    <xdr:pic>
      <xdr:nvPicPr>
        <xdr:cNvPr id="3" name="Imagen 21" descr="Logo corporativo JCCM negativo azul">
          <a:extLst>
            <a:ext uri="{FF2B5EF4-FFF2-40B4-BE49-F238E27FC236}">
              <a16:creationId xmlns:a16="http://schemas.microsoft.com/office/drawing/2014/main" id="{2D55BDB3-0D01-4BB1-99D9-EF5252811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2875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</xdr:row>
      <xdr:rowOff>19050</xdr:rowOff>
    </xdr:from>
    <xdr:to>
      <xdr:col>2</xdr:col>
      <xdr:colOff>316923</xdr:colOff>
      <xdr:row>4</xdr:row>
      <xdr:rowOff>161059</xdr:rowOff>
    </xdr:to>
    <xdr:pic>
      <xdr:nvPicPr>
        <xdr:cNvPr id="3" name="Imagen 21" descr="Logo corporativo JCCM negativo azul">
          <a:extLst>
            <a:ext uri="{FF2B5EF4-FFF2-40B4-BE49-F238E27FC236}">
              <a16:creationId xmlns:a16="http://schemas.microsoft.com/office/drawing/2014/main" id="{79A4FC9F-7F0C-4985-AE86-0491AD94A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71450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</xdr:row>
      <xdr:rowOff>57150</xdr:rowOff>
    </xdr:from>
    <xdr:to>
      <xdr:col>2</xdr:col>
      <xdr:colOff>31173</xdr:colOff>
      <xdr:row>5</xdr:row>
      <xdr:rowOff>8659</xdr:rowOff>
    </xdr:to>
    <xdr:pic>
      <xdr:nvPicPr>
        <xdr:cNvPr id="3" name="Imagen 21" descr="Logo corporativo JCCM negativo azul">
          <a:extLst>
            <a:ext uri="{FF2B5EF4-FFF2-40B4-BE49-F238E27FC236}">
              <a16:creationId xmlns:a16="http://schemas.microsoft.com/office/drawing/2014/main" id="{82B65A3D-9CC7-4533-9A5B-32E5CD512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209550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133350</xdr:rowOff>
    </xdr:from>
    <xdr:to>
      <xdr:col>1</xdr:col>
      <xdr:colOff>1040823</xdr:colOff>
      <xdr:row>4</xdr:row>
      <xdr:rowOff>122959</xdr:rowOff>
    </xdr:to>
    <xdr:pic>
      <xdr:nvPicPr>
        <xdr:cNvPr id="3" name="Imagen 21" descr="Logo corporativo JCCM negativo azul">
          <a:extLst>
            <a:ext uri="{FF2B5EF4-FFF2-40B4-BE49-F238E27FC236}">
              <a16:creationId xmlns:a16="http://schemas.microsoft.com/office/drawing/2014/main" id="{13BC774C-D0B2-46B9-B45A-688F0BDB4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33350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</xdr:row>
      <xdr:rowOff>9525</xdr:rowOff>
    </xdr:from>
    <xdr:to>
      <xdr:col>2</xdr:col>
      <xdr:colOff>40698</xdr:colOff>
      <xdr:row>4</xdr:row>
      <xdr:rowOff>151534</xdr:rowOff>
    </xdr:to>
    <xdr:pic>
      <xdr:nvPicPr>
        <xdr:cNvPr id="3" name="Imagen 21" descr="Logo corporativo JCCM negativo azul">
          <a:extLst>
            <a:ext uri="{FF2B5EF4-FFF2-40B4-BE49-F238E27FC236}">
              <a16:creationId xmlns:a16="http://schemas.microsoft.com/office/drawing/2014/main" id="{AECB6498-73DA-48C4-9B48-7E62425DF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61925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582084</xdr:colOff>
      <xdr:row>0</xdr:row>
      <xdr:rowOff>179916</xdr:rowOff>
    </xdr:from>
    <xdr:to>
      <xdr:col>0</xdr:col>
      <xdr:colOff>1661007</xdr:colOff>
      <xdr:row>4</xdr:row>
      <xdr:rowOff>93325</xdr:rowOff>
    </xdr:to>
    <xdr:pic>
      <xdr:nvPicPr>
        <xdr:cNvPr id="5" name="Imagen 21" descr="Logo corporativo JCCM negativo azul">
          <a:extLst>
            <a:ext uri="{FF2B5EF4-FFF2-40B4-BE49-F238E27FC236}">
              <a16:creationId xmlns:a16="http://schemas.microsoft.com/office/drawing/2014/main" id="{E090E9BA-F723-4858-8592-C36AF252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084" y="179916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1</xdr:row>
      <xdr:rowOff>9525</xdr:rowOff>
    </xdr:from>
    <xdr:to>
      <xdr:col>1</xdr:col>
      <xdr:colOff>599954</xdr:colOff>
      <xdr:row>4</xdr:row>
      <xdr:rowOff>81919</xdr:rowOff>
    </xdr:to>
    <xdr:pic>
      <xdr:nvPicPr>
        <xdr:cNvPr id="2" name="Imagen 21" descr="Logo corporativo JCCM negativo azul">
          <a:extLst>
            <a:ext uri="{FF2B5EF4-FFF2-40B4-BE49-F238E27FC236}">
              <a16:creationId xmlns:a16="http://schemas.microsoft.com/office/drawing/2014/main" id="{3774DF5A-0341-498D-A2DA-A0FFAB8F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00025"/>
          <a:ext cx="1028579" cy="643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0</xdr:row>
      <xdr:rowOff>123825</xdr:rowOff>
    </xdr:from>
    <xdr:to>
      <xdr:col>2</xdr:col>
      <xdr:colOff>345498</xdr:colOff>
      <xdr:row>5</xdr:row>
      <xdr:rowOff>37234</xdr:rowOff>
    </xdr:to>
    <xdr:pic>
      <xdr:nvPicPr>
        <xdr:cNvPr id="2" name="Imagen 21" descr="Logo corporativo JCCM negativo azul">
          <a:extLst>
            <a:ext uri="{FF2B5EF4-FFF2-40B4-BE49-F238E27FC236}">
              <a16:creationId xmlns:a16="http://schemas.microsoft.com/office/drawing/2014/main" id="{A2C4D547-46D1-4D4B-8DBF-3FA6A9845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123825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66675</xdr:rowOff>
    </xdr:from>
    <xdr:to>
      <xdr:col>0</xdr:col>
      <xdr:colOff>1317048</xdr:colOff>
      <xdr:row>4</xdr:row>
      <xdr:rowOff>170584</xdr:rowOff>
    </xdr:to>
    <xdr:pic>
      <xdr:nvPicPr>
        <xdr:cNvPr id="4" name="Imagen 21" descr="Logo corporativo JCCM negativo azul">
          <a:extLst>
            <a:ext uri="{FF2B5EF4-FFF2-40B4-BE49-F238E27FC236}">
              <a16:creationId xmlns:a16="http://schemas.microsoft.com/office/drawing/2014/main" id="{253DDB75-8B13-48D9-B977-1A64B269C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57175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47625</xdr:rowOff>
    </xdr:from>
    <xdr:to>
      <xdr:col>2</xdr:col>
      <xdr:colOff>116898</xdr:colOff>
      <xdr:row>4</xdr:row>
      <xdr:rowOff>189634</xdr:rowOff>
    </xdr:to>
    <xdr:pic>
      <xdr:nvPicPr>
        <xdr:cNvPr id="4" name="Imagen 21" descr="Logo corporativo JCCM negativo azul">
          <a:extLst>
            <a:ext uri="{FF2B5EF4-FFF2-40B4-BE49-F238E27FC236}">
              <a16:creationId xmlns:a16="http://schemas.microsoft.com/office/drawing/2014/main" id="{2C63C6FF-B6A8-4D31-AC29-7E5BD3565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200025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0</xdr:row>
      <xdr:rowOff>142875</xdr:rowOff>
    </xdr:from>
    <xdr:to>
      <xdr:col>2</xdr:col>
      <xdr:colOff>402648</xdr:colOff>
      <xdr:row>5</xdr:row>
      <xdr:rowOff>56284</xdr:rowOff>
    </xdr:to>
    <xdr:pic>
      <xdr:nvPicPr>
        <xdr:cNvPr id="5" name="Imagen 21" descr="Logo corporativo JCCM negativo azul">
          <a:extLst>
            <a:ext uri="{FF2B5EF4-FFF2-40B4-BE49-F238E27FC236}">
              <a16:creationId xmlns:a16="http://schemas.microsoft.com/office/drawing/2014/main" id="{C7945F41-8047-4BF0-96BD-2A9C62F28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42875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19050</xdr:rowOff>
    </xdr:from>
    <xdr:to>
      <xdr:col>2</xdr:col>
      <xdr:colOff>59748</xdr:colOff>
      <xdr:row>5</xdr:row>
      <xdr:rowOff>84859</xdr:rowOff>
    </xdr:to>
    <xdr:pic>
      <xdr:nvPicPr>
        <xdr:cNvPr id="4" name="Imagen 21" descr="Logo corporativo JCCM negativo azul">
          <a:extLst>
            <a:ext uri="{FF2B5EF4-FFF2-40B4-BE49-F238E27FC236}">
              <a16:creationId xmlns:a16="http://schemas.microsoft.com/office/drawing/2014/main" id="{81890855-AB8E-413B-9912-E02A50105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1450"/>
          <a:ext cx="1078923" cy="6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254793</xdr:colOff>
      <xdr:row>1</xdr:row>
      <xdr:rowOff>0</xdr:rowOff>
    </xdr:from>
    <xdr:to>
      <xdr:col>2</xdr:col>
      <xdr:colOff>547903</xdr:colOff>
      <xdr:row>5</xdr:row>
      <xdr:rowOff>56284</xdr:rowOff>
    </xdr:to>
    <xdr:pic>
      <xdr:nvPicPr>
        <xdr:cNvPr id="2" name="Imagen 21" descr="Logo corporativo JCCM negativo azul">
          <a:extLst>
            <a:ext uri="{FF2B5EF4-FFF2-40B4-BE49-F238E27FC236}">
              <a16:creationId xmlns:a16="http://schemas.microsoft.com/office/drawing/2014/main" id="{7F92589E-490A-4508-A4E4-5104F8AAA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543" y="152400"/>
          <a:ext cx="1074160" cy="66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C/COOPERACION_INTERNACIONAL_E_IRPF/IRPF/SUBVENCIONES/2023/4.%20CALIDAD-%20FORMULARIOS/MODELOS%20DEFINITIVOS/DOCUMENTOS%20JUSTIFICACI&#211;N/JUSTIFICACI&#211;N%202023.%20Justificaci&#243;n%20econ&#243;mic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ECON."/>
      <sheetName val="CERTIFICADO GASTOS"/>
      <sheetName val="CERTIFICADO ENTIDADES ASOCIADAS"/>
      <sheetName val="ARG. PERSONAL 1"/>
      <sheetName val="ARG. PERSONAL 2"/>
      <sheetName val="ARG. ACTIV. Y FUNC."/>
      <sheetName val="ARG. S. TÉCNIC. Y PROF."/>
      <sheetName val="ARG. DIET. Y VIAJES"/>
      <sheetName val="ARG. REFORMAS"/>
      <sheetName val="ARG. EQUIPAMIENTO"/>
      <sheetName val="CERTIFICADO G. GEST. Y ADMINIST"/>
      <sheetName val="Hoja1"/>
      <sheetName val="Hoja2"/>
    </sheetNames>
    <sheetDataSet>
      <sheetData sheetId="0">
        <row r="4">
          <cell r="C4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C75EC-8E22-4958-80FA-609FDD0CED56}">
  <dimension ref="A3:R23"/>
  <sheetViews>
    <sheetView tabSelected="1" topLeftCell="B1" zoomScale="70" zoomScaleNormal="70" workbookViewId="0">
      <selection activeCell="H33" sqref="H33"/>
    </sheetView>
  </sheetViews>
  <sheetFormatPr baseColWidth="10" defaultRowHeight="15" x14ac:dyDescent="0.25"/>
  <cols>
    <col min="1" max="1" width="26.7109375" style="74" customWidth="1"/>
    <col min="2" max="3" width="32.140625" style="74" customWidth="1"/>
    <col min="4" max="4" width="15.28515625" style="74" customWidth="1"/>
    <col min="5" max="5" width="21.85546875" style="74" customWidth="1"/>
    <col min="6" max="6" width="17.85546875" style="74" customWidth="1"/>
    <col min="7" max="8" width="17" style="74" customWidth="1"/>
    <col min="9" max="10" width="22.5703125" style="74" customWidth="1"/>
    <col min="11" max="11" width="11.5703125" style="74" customWidth="1"/>
    <col min="12" max="12" width="27" style="74" customWidth="1"/>
    <col min="13" max="13" width="28.42578125" style="74" customWidth="1"/>
    <col min="14" max="14" width="13.140625" style="74" customWidth="1"/>
    <col min="15" max="15" width="32.85546875" style="74" customWidth="1"/>
    <col min="16" max="16" width="16.7109375" style="74" customWidth="1"/>
    <col min="17" max="17" width="20.7109375" style="74" customWidth="1"/>
    <col min="18" max="18" width="22.5703125" style="74" customWidth="1"/>
    <col min="19" max="16384" width="11.42578125" style="74"/>
  </cols>
  <sheetData>
    <row r="3" spans="1:18" x14ac:dyDescent="0.25">
      <c r="R3" s="65" t="s">
        <v>148</v>
      </c>
    </row>
    <row r="4" spans="1:18" x14ac:dyDescent="0.25">
      <c r="R4" s="65" t="s">
        <v>149</v>
      </c>
    </row>
    <row r="5" spans="1:18" x14ac:dyDescent="0.25">
      <c r="R5" s="65" t="s">
        <v>150</v>
      </c>
    </row>
    <row r="7" spans="1:18" s="1" customFormat="1" ht="27.75" customHeight="1" x14ac:dyDescent="0.25">
      <c r="A7" s="238" t="s">
        <v>137</v>
      </c>
      <c r="B7" s="238"/>
      <c r="C7" s="238"/>
      <c r="D7" s="238"/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238"/>
    </row>
    <row r="8" spans="1:18" s="1" customFormat="1" ht="27.75" customHeight="1" x14ac:dyDescent="0.25">
      <c r="A8" s="309"/>
      <c r="B8" s="309"/>
      <c r="C8" s="309"/>
      <c r="D8" s="309"/>
      <c r="E8" s="309"/>
      <c r="F8" s="309"/>
      <c r="G8" s="309"/>
      <c r="H8" s="309"/>
      <c r="I8" s="309"/>
      <c r="J8" s="309"/>
      <c r="K8" s="309"/>
      <c r="L8" s="309"/>
      <c r="M8" s="2"/>
      <c r="N8" s="2"/>
      <c r="O8" s="2"/>
      <c r="P8" s="2"/>
      <c r="Q8" s="2"/>
      <c r="R8" s="2"/>
    </row>
    <row r="9" spans="1:18" s="1" customFormat="1" ht="27.75" customHeight="1" x14ac:dyDescent="0.25">
      <c r="A9" s="237" t="s">
        <v>129</v>
      </c>
      <c r="B9" s="237"/>
      <c r="C9" s="237"/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</row>
    <row r="10" spans="1:18" x14ac:dyDescent="0.25">
      <c r="A10" s="310"/>
      <c r="B10" s="310"/>
      <c r="C10" s="310"/>
      <c r="D10" s="310"/>
      <c r="E10" s="310"/>
      <c r="F10" s="310"/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</row>
    <row r="11" spans="1:18" s="18" customFormat="1" ht="129" customHeight="1" x14ac:dyDescent="0.25">
      <c r="A11" s="102" t="s">
        <v>113</v>
      </c>
      <c r="B11" s="102" t="s">
        <v>134</v>
      </c>
      <c r="C11" s="102" t="s">
        <v>111</v>
      </c>
      <c r="D11" s="102" t="s">
        <v>135</v>
      </c>
      <c r="E11" s="102" t="s">
        <v>114</v>
      </c>
      <c r="F11" s="102" t="s">
        <v>112</v>
      </c>
      <c r="G11" s="102" t="s">
        <v>115</v>
      </c>
      <c r="H11" s="103" t="s">
        <v>136</v>
      </c>
      <c r="I11" s="103" t="s">
        <v>116</v>
      </c>
      <c r="J11" s="103" t="s">
        <v>117</v>
      </c>
      <c r="K11" s="103" t="s">
        <v>119</v>
      </c>
      <c r="L11" s="103" t="s">
        <v>122</v>
      </c>
      <c r="M11" s="104" t="s">
        <v>118</v>
      </c>
      <c r="N11" s="104" t="s">
        <v>119</v>
      </c>
      <c r="O11" s="104" t="s">
        <v>123</v>
      </c>
      <c r="P11" s="103" t="s">
        <v>159</v>
      </c>
      <c r="Q11" s="103" t="s">
        <v>120</v>
      </c>
      <c r="R11" s="104" t="s">
        <v>121</v>
      </c>
    </row>
    <row r="12" spans="1:18" x14ac:dyDescent="0.25">
      <c r="A12" s="87"/>
      <c r="B12" s="87"/>
      <c r="C12" s="88"/>
      <c r="D12" s="89"/>
      <c r="E12" s="90"/>
      <c r="F12" s="90"/>
      <c r="G12" s="90"/>
      <c r="H12" s="90"/>
      <c r="I12" s="91"/>
      <c r="J12" s="91"/>
      <c r="K12" s="89"/>
      <c r="L12" s="92"/>
      <c r="M12" s="90"/>
      <c r="N12" s="89"/>
      <c r="O12" s="92"/>
      <c r="P12" s="93" t="e">
        <f>H12/I12</f>
        <v>#DIV/0!</v>
      </c>
      <c r="Q12" s="91" t="e">
        <f>L12/J12</f>
        <v>#DIV/0!</v>
      </c>
      <c r="R12" s="94" t="e">
        <f>M12/O12</f>
        <v>#DIV/0!</v>
      </c>
    </row>
    <row r="13" spans="1:18" x14ac:dyDescent="0.25">
      <c r="A13" s="87"/>
      <c r="B13" s="87"/>
      <c r="C13" s="95"/>
      <c r="D13" s="96"/>
      <c r="E13" s="90"/>
      <c r="F13" s="90"/>
      <c r="G13" s="90"/>
      <c r="H13" s="90"/>
      <c r="I13" s="91"/>
      <c r="J13" s="91"/>
      <c r="K13" s="89"/>
      <c r="L13" s="92"/>
      <c r="M13" s="90"/>
      <c r="N13" s="89"/>
      <c r="O13" s="92"/>
      <c r="P13" s="93" t="e">
        <f t="shared" ref="P13:P21" si="0">H13/I13</f>
        <v>#DIV/0!</v>
      </c>
      <c r="Q13" s="91" t="e">
        <f t="shared" ref="Q13:Q21" si="1">L13/J13</f>
        <v>#DIV/0!</v>
      </c>
      <c r="R13" s="94" t="e">
        <f>M13/O13</f>
        <v>#DIV/0!</v>
      </c>
    </row>
    <row r="14" spans="1:18" x14ac:dyDescent="0.25">
      <c r="A14" s="87"/>
      <c r="B14" s="87"/>
      <c r="C14" s="88"/>
      <c r="D14" s="89"/>
      <c r="E14" s="90"/>
      <c r="F14" s="90"/>
      <c r="G14" s="90"/>
      <c r="H14" s="90"/>
      <c r="I14" s="91"/>
      <c r="J14" s="91"/>
      <c r="K14" s="89"/>
      <c r="L14" s="92"/>
      <c r="M14" s="90"/>
      <c r="N14" s="89"/>
      <c r="O14" s="92"/>
      <c r="P14" s="93" t="e">
        <f t="shared" si="0"/>
        <v>#DIV/0!</v>
      </c>
      <c r="Q14" s="91" t="e">
        <f t="shared" si="1"/>
        <v>#DIV/0!</v>
      </c>
      <c r="R14" s="94" t="e">
        <f t="shared" ref="R14:R21" si="2">M14/O14</f>
        <v>#DIV/0!</v>
      </c>
    </row>
    <row r="15" spans="1:18" x14ac:dyDescent="0.25">
      <c r="A15" s="87"/>
      <c r="B15" s="87"/>
      <c r="C15" s="88"/>
      <c r="D15" s="89"/>
      <c r="E15" s="90"/>
      <c r="F15" s="90"/>
      <c r="G15" s="90"/>
      <c r="H15" s="90"/>
      <c r="I15" s="91"/>
      <c r="J15" s="91"/>
      <c r="K15" s="89"/>
      <c r="L15" s="92"/>
      <c r="M15" s="90"/>
      <c r="N15" s="89"/>
      <c r="O15" s="92"/>
      <c r="P15" s="93" t="e">
        <f t="shared" si="0"/>
        <v>#DIV/0!</v>
      </c>
      <c r="Q15" s="91" t="e">
        <f t="shared" si="1"/>
        <v>#DIV/0!</v>
      </c>
      <c r="R15" s="94" t="e">
        <f t="shared" si="2"/>
        <v>#DIV/0!</v>
      </c>
    </row>
    <row r="16" spans="1:18" x14ac:dyDescent="0.25">
      <c r="A16" s="87"/>
      <c r="B16" s="87"/>
      <c r="C16" s="88"/>
      <c r="D16" s="89"/>
      <c r="E16" s="90"/>
      <c r="F16" s="90"/>
      <c r="G16" s="90"/>
      <c r="H16" s="90"/>
      <c r="I16" s="91"/>
      <c r="J16" s="91"/>
      <c r="K16" s="89"/>
      <c r="L16" s="92"/>
      <c r="M16" s="90"/>
      <c r="N16" s="89"/>
      <c r="O16" s="92"/>
      <c r="P16" s="93" t="e">
        <f t="shared" si="0"/>
        <v>#DIV/0!</v>
      </c>
      <c r="Q16" s="91" t="e">
        <f t="shared" si="1"/>
        <v>#DIV/0!</v>
      </c>
      <c r="R16" s="94" t="e">
        <f t="shared" si="2"/>
        <v>#DIV/0!</v>
      </c>
    </row>
    <row r="17" spans="1:18" x14ac:dyDescent="0.25">
      <c r="A17" s="87"/>
      <c r="B17" s="87"/>
      <c r="C17" s="88"/>
      <c r="D17" s="89"/>
      <c r="E17" s="90"/>
      <c r="F17" s="90"/>
      <c r="G17" s="90"/>
      <c r="H17" s="90"/>
      <c r="I17" s="91"/>
      <c r="J17" s="91"/>
      <c r="K17" s="89"/>
      <c r="L17" s="92"/>
      <c r="M17" s="90"/>
      <c r="N17" s="89"/>
      <c r="O17" s="92"/>
      <c r="P17" s="93" t="e">
        <f t="shared" si="0"/>
        <v>#DIV/0!</v>
      </c>
      <c r="Q17" s="91" t="e">
        <f t="shared" si="1"/>
        <v>#DIV/0!</v>
      </c>
      <c r="R17" s="94" t="e">
        <f t="shared" si="2"/>
        <v>#DIV/0!</v>
      </c>
    </row>
    <row r="18" spans="1:18" x14ac:dyDescent="0.25">
      <c r="A18" s="87"/>
      <c r="B18" s="87"/>
      <c r="C18" s="88"/>
      <c r="D18" s="89"/>
      <c r="E18" s="90"/>
      <c r="F18" s="90"/>
      <c r="G18" s="90"/>
      <c r="H18" s="90"/>
      <c r="I18" s="91"/>
      <c r="J18" s="91"/>
      <c r="K18" s="89"/>
      <c r="L18" s="92"/>
      <c r="M18" s="90"/>
      <c r="N18" s="89"/>
      <c r="O18" s="92"/>
      <c r="P18" s="93" t="e">
        <f t="shared" si="0"/>
        <v>#DIV/0!</v>
      </c>
      <c r="Q18" s="91" t="e">
        <f t="shared" si="1"/>
        <v>#DIV/0!</v>
      </c>
      <c r="R18" s="94" t="e">
        <f t="shared" si="2"/>
        <v>#DIV/0!</v>
      </c>
    </row>
    <row r="19" spans="1:18" x14ac:dyDescent="0.25">
      <c r="A19" s="87"/>
      <c r="B19" s="87"/>
      <c r="C19" s="88"/>
      <c r="D19" s="89"/>
      <c r="E19" s="90"/>
      <c r="F19" s="90"/>
      <c r="G19" s="90"/>
      <c r="H19" s="90"/>
      <c r="I19" s="91"/>
      <c r="J19" s="91"/>
      <c r="K19" s="89"/>
      <c r="L19" s="92"/>
      <c r="M19" s="90"/>
      <c r="N19" s="89"/>
      <c r="O19" s="92"/>
      <c r="P19" s="93" t="e">
        <f t="shared" si="0"/>
        <v>#DIV/0!</v>
      </c>
      <c r="Q19" s="91" t="e">
        <f t="shared" si="1"/>
        <v>#DIV/0!</v>
      </c>
      <c r="R19" s="94" t="e">
        <f t="shared" si="2"/>
        <v>#DIV/0!</v>
      </c>
    </row>
    <row r="20" spans="1:18" x14ac:dyDescent="0.25">
      <c r="A20" s="87"/>
      <c r="B20" s="87"/>
      <c r="C20" s="88"/>
      <c r="D20" s="89"/>
      <c r="E20" s="90"/>
      <c r="F20" s="90"/>
      <c r="G20" s="90"/>
      <c r="H20" s="90"/>
      <c r="I20" s="91"/>
      <c r="J20" s="91"/>
      <c r="K20" s="89"/>
      <c r="L20" s="92"/>
      <c r="M20" s="90"/>
      <c r="N20" s="89"/>
      <c r="O20" s="92"/>
      <c r="P20" s="93" t="e">
        <f t="shared" si="0"/>
        <v>#DIV/0!</v>
      </c>
      <c r="Q20" s="91" t="e">
        <f t="shared" si="1"/>
        <v>#DIV/0!</v>
      </c>
      <c r="R20" s="94" t="e">
        <f t="shared" si="2"/>
        <v>#DIV/0!</v>
      </c>
    </row>
    <row r="21" spans="1:18" x14ac:dyDescent="0.25">
      <c r="A21" s="87"/>
      <c r="B21" s="87"/>
      <c r="C21" s="88"/>
      <c r="D21" s="89"/>
      <c r="E21" s="90"/>
      <c r="F21" s="90"/>
      <c r="G21" s="90"/>
      <c r="H21" s="90"/>
      <c r="I21" s="91"/>
      <c r="J21" s="91"/>
      <c r="K21" s="89"/>
      <c r="L21" s="92"/>
      <c r="M21" s="90"/>
      <c r="N21" s="89"/>
      <c r="O21" s="92"/>
      <c r="P21" s="93" t="e">
        <f t="shared" si="0"/>
        <v>#DIV/0!</v>
      </c>
      <c r="Q21" s="91" t="e">
        <f t="shared" si="1"/>
        <v>#DIV/0!</v>
      </c>
      <c r="R21" s="94" t="e">
        <f t="shared" si="2"/>
        <v>#DIV/0!</v>
      </c>
    </row>
    <row r="22" spans="1:18" x14ac:dyDescent="0.25">
      <c r="A22" s="87"/>
      <c r="B22" s="87"/>
      <c r="C22" s="87"/>
      <c r="D22" s="89"/>
      <c r="E22" s="97">
        <f t="shared" ref="E22:J22" si="3">SUM(E12:E21)</f>
        <v>0</v>
      </c>
      <c r="F22" s="97">
        <f t="shared" si="3"/>
        <v>0</v>
      </c>
      <c r="G22" s="97">
        <f t="shared" si="3"/>
        <v>0</v>
      </c>
      <c r="H22" s="97">
        <f t="shared" si="3"/>
        <v>0</v>
      </c>
      <c r="I22" s="98">
        <f t="shared" si="3"/>
        <v>0</v>
      </c>
      <c r="J22" s="98">
        <f t="shared" si="3"/>
        <v>0</v>
      </c>
      <c r="K22" s="89"/>
      <c r="L22" s="99">
        <f>SUM(L12:L21)</f>
        <v>0</v>
      </c>
      <c r="M22" s="97">
        <f>SUM(M12:M21)</f>
        <v>0</v>
      </c>
      <c r="N22" s="89"/>
      <c r="O22" s="100">
        <f>SUM(O12:O21)</f>
        <v>0</v>
      </c>
      <c r="P22" s="93" t="e">
        <f>H22/I22</f>
        <v>#DIV/0!</v>
      </c>
      <c r="Q22" s="91" t="e">
        <f>L22/J22</f>
        <v>#DIV/0!</v>
      </c>
      <c r="R22" s="94" t="e">
        <f>M22/O22</f>
        <v>#DIV/0!</v>
      </c>
    </row>
    <row r="23" spans="1:18" x14ac:dyDescent="0.25">
      <c r="F23" s="101"/>
      <c r="G23" s="101"/>
    </row>
  </sheetData>
  <sheetProtection algorithmName="SHA-512" hashValue="T2qw/teY6m14QOPWcfKOUBE1R7kDe/GqcpyZpBUavyVDGWihdYAdki9y1z5FcMz3kFZixKpLUc2MRag9AqpDeg==" saltValue="WVOxFKvRN4SPmCo/cm+KBw==" spinCount="100000" sheet="1" insertRows="0"/>
  <mergeCells count="2">
    <mergeCell ref="A9:R9"/>
    <mergeCell ref="A7:R7"/>
  </mergeCells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CF110-BC9B-4FBA-81F7-900C0F7B9365}">
  <dimension ref="A3:L66"/>
  <sheetViews>
    <sheetView showGridLines="0" topLeftCell="A4" workbookViewId="0">
      <selection activeCell="E25" sqref="E25"/>
    </sheetView>
  </sheetViews>
  <sheetFormatPr baseColWidth="10" defaultColWidth="11.42578125" defaultRowHeight="12" x14ac:dyDescent="0.25"/>
  <cols>
    <col min="1" max="1" width="4.28515625" style="1" customWidth="1"/>
    <col min="2" max="2" width="11.7109375" style="1" customWidth="1"/>
    <col min="3" max="3" width="13" style="63" customWidth="1"/>
    <col min="4" max="4" width="12.5703125" style="64" customWidth="1"/>
    <col min="5" max="5" width="22.5703125" style="64" customWidth="1"/>
    <col min="6" max="6" width="8.7109375" style="1" customWidth="1"/>
    <col min="7" max="7" width="13.7109375" style="1" customWidth="1"/>
    <col min="8" max="8" width="21.42578125" style="1" customWidth="1"/>
    <col min="9" max="9" width="9.5703125" style="1" customWidth="1"/>
    <col min="10" max="10" width="14.42578125" style="1" customWidth="1"/>
    <col min="11" max="11" width="16.5703125" style="1" customWidth="1"/>
    <col min="12" max="13" width="11.42578125" style="1"/>
    <col min="14" max="14" width="3.42578125" style="1" customWidth="1"/>
    <col min="15" max="16384" width="11.42578125" style="1"/>
  </cols>
  <sheetData>
    <row r="3" spans="1:12" ht="12" customHeight="1" x14ac:dyDescent="0.25">
      <c r="L3" s="65" t="s">
        <v>148</v>
      </c>
    </row>
    <row r="4" spans="1:12" ht="12" customHeight="1" x14ac:dyDescent="0.25">
      <c r="L4" s="65" t="s">
        <v>149</v>
      </c>
    </row>
    <row r="5" spans="1:12" ht="12" customHeight="1" x14ac:dyDescent="0.25">
      <c r="L5" s="65" t="s">
        <v>150</v>
      </c>
    </row>
    <row r="7" spans="1:12" ht="18" customHeight="1" x14ac:dyDescent="0.25">
      <c r="A7" s="219" t="s">
        <v>53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</row>
    <row r="8" spans="1:12" s="66" customFormat="1" ht="15.6" customHeight="1" x14ac:dyDescent="0.25">
      <c r="A8" s="11"/>
      <c r="B8" s="11"/>
      <c r="C8" s="11"/>
      <c r="D8" s="11"/>
      <c r="E8" s="11"/>
      <c r="F8" s="11"/>
      <c r="G8" s="11"/>
    </row>
    <row r="9" spans="1:12" ht="12.95" customHeight="1" x14ac:dyDescent="0.25">
      <c r="A9" s="2"/>
      <c r="B9" s="2"/>
      <c r="C9" s="15"/>
      <c r="D9" s="16"/>
      <c r="E9" s="16"/>
      <c r="F9" s="17"/>
      <c r="G9" s="11"/>
      <c r="H9" s="11"/>
      <c r="I9" s="11"/>
      <c r="J9" s="11"/>
      <c r="K9" s="27" t="s">
        <v>81</v>
      </c>
      <c r="L9" s="27" t="s">
        <v>91</v>
      </c>
    </row>
    <row r="10" spans="1:12" ht="32.450000000000003" customHeight="1" x14ac:dyDescent="0.25">
      <c r="A10" s="237" t="str">
        <f>'RESUMEN ECONÓMICO'!A26</f>
        <v>4.2. Personal Expatriado</v>
      </c>
      <c r="B10" s="237"/>
      <c r="C10" s="237"/>
      <c r="D10" s="237"/>
      <c r="E10" s="237"/>
      <c r="F10" s="2"/>
      <c r="G10" s="2"/>
      <c r="H10" s="264" t="s">
        <v>93</v>
      </c>
      <c r="I10" s="265"/>
      <c r="J10" s="266"/>
      <c r="K10" s="30">
        <f>I66</f>
        <v>0</v>
      </c>
      <c r="L10" s="30">
        <f>SUM(I16:I65)</f>
        <v>0</v>
      </c>
    </row>
    <row r="11" spans="1:12" ht="15.6" customHeight="1" x14ac:dyDescent="0.25">
      <c r="A11" s="31"/>
      <c r="B11" s="31"/>
      <c r="C11" s="31"/>
      <c r="D11" s="31"/>
      <c r="E11" s="31"/>
      <c r="F11" s="31"/>
      <c r="G11" s="31"/>
    </row>
    <row r="12" spans="1:12" s="66" customFormat="1" ht="17.100000000000001" customHeight="1" x14ac:dyDescent="0.25">
      <c r="A12" s="11"/>
      <c r="B12" s="11"/>
      <c r="C12" s="10"/>
      <c r="D12" s="10"/>
      <c r="E12" s="294" t="s">
        <v>81</v>
      </c>
      <c r="F12" s="28"/>
      <c r="G12" s="28" t="s">
        <v>91</v>
      </c>
      <c r="H12" s="10"/>
      <c r="I12" s="11"/>
      <c r="J12" s="11"/>
      <c r="K12" s="61" t="s">
        <v>81</v>
      </c>
      <c r="L12" s="61" t="s">
        <v>91</v>
      </c>
    </row>
    <row r="13" spans="1:12" ht="37.5" customHeight="1" x14ac:dyDescent="0.25">
      <c r="A13" s="262" t="s">
        <v>155</v>
      </c>
      <c r="B13" s="262"/>
      <c r="C13" s="262"/>
      <c r="D13" s="262"/>
      <c r="E13" s="23">
        <f>SUM(I16:I40)</f>
        <v>0</v>
      </c>
      <c r="F13" s="37"/>
      <c r="G13" s="23">
        <f>SUM(I16:I40)</f>
        <v>0</v>
      </c>
      <c r="H13" s="263" t="s">
        <v>156</v>
      </c>
      <c r="I13" s="263"/>
      <c r="J13" s="263"/>
      <c r="K13" s="29">
        <f>SUM(I41:I65)</f>
        <v>0</v>
      </c>
      <c r="L13" s="29">
        <f>SUM(I41:I65)</f>
        <v>0</v>
      </c>
    </row>
    <row r="14" spans="1:12" s="18" customFormat="1" ht="31.5" customHeight="1" x14ac:dyDescent="0.25">
      <c r="A14" s="26"/>
      <c r="B14" s="26"/>
      <c r="C14" s="26"/>
      <c r="D14" s="26"/>
      <c r="E14" s="26"/>
      <c r="F14" s="26"/>
      <c r="G14" s="26"/>
    </row>
    <row r="15" spans="1:12" s="66" customFormat="1" ht="36" customHeight="1" x14ac:dyDescent="0.25">
      <c r="A15" s="199" t="s">
        <v>54</v>
      </c>
      <c r="B15" s="199" t="s">
        <v>56</v>
      </c>
      <c r="C15" s="198" t="s">
        <v>92</v>
      </c>
      <c r="D15" s="298" t="s">
        <v>61</v>
      </c>
      <c r="E15" s="299"/>
      <c r="F15" s="295" t="s">
        <v>59</v>
      </c>
      <c r="G15" s="296"/>
      <c r="H15" s="297"/>
      <c r="I15" s="199" t="s">
        <v>127</v>
      </c>
      <c r="J15" s="58" t="s">
        <v>65</v>
      </c>
      <c r="K15" s="58" t="s">
        <v>60</v>
      </c>
    </row>
    <row r="16" spans="1:12" ht="11.25" customHeight="1" x14ac:dyDescent="0.25">
      <c r="A16" s="67">
        <v>1</v>
      </c>
      <c r="B16" s="41"/>
      <c r="C16" s="12"/>
      <c r="D16" s="269"/>
      <c r="E16" s="271"/>
      <c r="F16" s="272"/>
      <c r="G16" s="273"/>
      <c r="H16" s="274"/>
      <c r="I16" s="13"/>
      <c r="J16" s="13"/>
      <c r="K16" s="14"/>
    </row>
    <row r="17" spans="1:11" ht="11.25" customHeight="1" x14ac:dyDescent="0.25">
      <c r="A17" s="67">
        <v>2</v>
      </c>
      <c r="B17" s="41"/>
      <c r="C17" s="12"/>
      <c r="D17" s="269"/>
      <c r="E17" s="271"/>
      <c r="F17" s="272"/>
      <c r="G17" s="273"/>
      <c r="H17" s="274"/>
      <c r="I17" s="13"/>
      <c r="J17" s="13"/>
      <c r="K17" s="14"/>
    </row>
    <row r="18" spans="1:11" ht="11.25" customHeight="1" x14ac:dyDescent="0.25">
      <c r="A18" s="67">
        <v>3</v>
      </c>
      <c r="B18" s="41"/>
      <c r="C18" s="12"/>
      <c r="D18" s="269"/>
      <c r="E18" s="271"/>
      <c r="F18" s="272"/>
      <c r="G18" s="273"/>
      <c r="H18" s="274"/>
      <c r="I18" s="13"/>
      <c r="J18" s="13"/>
      <c r="K18" s="14"/>
    </row>
    <row r="19" spans="1:11" ht="11.25" customHeight="1" x14ac:dyDescent="0.25">
      <c r="A19" s="67">
        <v>4</v>
      </c>
      <c r="B19" s="41"/>
      <c r="C19" s="12"/>
      <c r="D19" s="269"/>
      <c r="E19" s="271"/>
      <c r="F19" s="272"/>
      <c r="G19" s="273"/>
      <c r="H19" s="274"/>
      <c r="I19" s="13"/>
      <c r="J19" s="13"/>
      <c r="K19" s="14"/>
    </row>
    <row r="20" spans="1:11" ht="11.25" customHeight="1" x14ac:dyDescent="0.25">
      <c r="A20" s="67">
        <v>5</v>
      </c>
      <c r="B20" s="41"/>
      <c r="C20" s="12"/>
      <c r="D20" s="269"/>
      <c r="E20" s="271"/>
      <c r="F20" s="272"/>
      <c r="G20" s="273"/>
      <c r="H20" s="274"/>
      <c r="I20" s="13"/>
      <c r="J20" s="13"/>
      <c r="K20" s="14"/>
    </row>
    <row r="21" spans="1:11" x14ac:dyDescent="0.25">
      <c r="A21" s="67">
        <v>6</v>
      </c>
      <c r="B21" s="41"/>
      <c r="C21" s="12"/>
      <c r="D21" s="301"/>
      <c r="E21" s="302"/>
      <c r="F21" s="272"/>
      <c r="G21" s="273"/>
      <c r="H21" s="274"/>
      <c r="I21" s="13"/>
      <c r="J21" s="13"/>
      <c r="K21" s="14"/>
    </row>
    <row r="22" spans="1:11" ht="11.25" customHeight="1" x14ac:dyDescent="0.25">
      <c r="A22" s="67">
        <v>7</v>
      </c>
      <c r="B22" s="41"/>
      <c r="C22" s="12"/>
      <c r="D22" s="269"/>
      <c r="E22" s="271"/>
      <c r="F22" s="272"/>
      <c r="G22" s="273"/>
      <c r="H22" s="274"/>
      <c r="I22" s="13"/>
      <c r="J22" s="13"/>
      <c r="K22" s="14"/>
    </row>
    <row r="23" spans="1:11" ht="11.25" customHeight="1" x14ac:dyDescent="0.25">
      <c r="A23" s="67">
        <v>8</v>
      </c>
      <c r="B23" s="41"/>
      <c r="C23" s="12"/>
      <c r="D23" s="269"/>
      <c r="E23" s="271"/>
      <c r="F23" s="272"/>
      <c r="G23" s="273"/>
      <c r="H23" s="274"/>
      <c r="I23" s="13"/>
      <c r="J23" s="13"/>
      <c r="K23" s="14"/>
    </row>
    <row r="24" spans="1:11" ht="11.25" customHeight="1" x14ac:dyDescent="0.25">
      <c r="A24" s="67">
        <v>9</v>
      </c>
      <c r="B24" s="41"/>
      <c r="C24" s="12"/>
      <c r="D24" s="269"/>
      <c r="E24" s="271"/>
      <c r="F24" s="272"/>
      <c r="G24" s="273"/>
      <c r="H24" s="274"/>
      <c r="I24" s="13"/>
      <c r="J24" s="13"/>
      <c r="K24" s="14"/>
    </row>
    <row r="25" spans="1:11" ht="11.25" customHeight="1" x14ac:dyDescent="0.25">
      <c r="A25" s="67">
        <v>10</v>
      </c>
      <c r="B25" s="41"/>
      <c r="C25" s="12"/>
      <c r="D25" s="190"/>
      <c r="E25" s="191"/>
      <c r="F25" s="193"/>
      <c r="G25" s="194"/>
      <c r="H25" s="195"/>
      <c r="I25" s="13"/>
      <c r="J25" s="13"/>
      <c r="K25" s="14"/>
    </row>
    <row r="26" spans="1:11" ht="11.25" customHeight="1" x14ac:dyDescent="0.25">
      <c r="A26" s="67">
        <v>11</v>
      </c>
      <c r="B26" s="41"/>
      <c r="C26" s="12"/>
      <c r="D26" s="190"/>
      <c r="E26" s="191"/>
      <c r="F26" s="193"/>
      <c r="G26" s="194"/>
      <c r="H26" s="195"/>
      <c r="I26" s="13"/>
      <c r="J26" s="13"/>
      <c r="K26" s="14"/>
    </row>
    <row r="27" spans="1:11" ht="11.25" customHeight="1" x14ac:dyDescent="0.25">
      <c r="A27" s="67">
        <v>12</v>
      </c>
      <c r="B27" s="41"/>
      <c r="C27" s="12"/>
      <c r="D27" s="190"/>
      <c r="E27" s="191"/>
      <c r="F27" s="193"/>
      <c r="G27" s="194"/>
      <c r="H27" s="195"/>
      <c r="I27" s="13"/>
      <c r="J27" s="13"/>
      <c r="K27" s="14"/>
    </row>
    <row r="28" spans="1:11" ht="11.25" customHeight="1" x14ac:dyDescent="0.25">
      <c r="A28" s="67">
        <v>13</v>
      </c>
      <c r="B28" s="41"/>
      <c r="C28" s="12"/>
      <c r="D28" s="190"/>
      <c r="E28" s="191"/>
      <c r="F28" s="193"/>
      <c r="G28" s="194"/>
      <c r="H28" s="195"/>
      <c r="I28" s="13"/>
      <c r="J28" s="13"/>
      <c r="K28" s="14"/>
    </row>
    <row r="29" spans="1:11" ht="11.25" customHeight="1" x14ac:dyDescent="0.25">
      <c r="A29" s="67">
        <v>14</v>
      </c>
      <c r="B29" s="41"/>
      <c r="C29" s="12"/>
      <c r="D29" s="190"/>
      <c r="E29" s="191"/>
      <c r="F29" s="193"/>
      <c r="G29" s="194"/>
      <c r="H29" s="195"/>
      <c r="I29" s="13"/>
      <c r="J29" s="13"/>
      <c r="K29" s="14"/>
    </row>
    <row r="30" spans="1:11" ht="11.25" customHeight="1" x14ac:dyDescent="0.25">
      <c r="A30" s="67">
        <v>15</v>
      </c>
      <c r="B30" s="41"/>
      <c r="C30" s="12"/>
      <c r="D30" s="190"/>
      <c r="E30" s="191"/>
      <c r="F30" s="193"/>
      <c r="G30" s="194"/>
      <c r="H30" s="195"/>
      <c r="I30" s="13"/>
      <c r="J30" s="13"/>
      <c r="K30" s="14"/>
    </row>
    <row r="31" spans="1:11" ht="11.25" customHeight="1" x14ac:dyDescent="0.25">
      <c r="A31" s="67">
        <v>16</v>
      </c>
      <c r="B31" s="41"/>
      <c r="C31" s="12"/>
      <c r="D31" s="190"/>
      <c r="E31" s="191"/>
      <c r="F31" s="193"/>
      <c r="G31" s="194"/>
      <c r="H31" s="195"/>
      <c r="I31" s="13"/>
      <c r="J31" s="13"/>
      <c r="K31" s="14"/>
    </row>
    <row r="32" spans="1:11" ht="11.25" customHeight="1" x14ac:dyDescent="0.25">
      <c r="A32" s="67">
        <v>17</v>
      </c>
      <c r="B32" s="41"/>
      <c r="C32" s="12"/>
      <c r="D32" s="190"/>
      <c r="E32" s="191"/>
      <c r="F32" s="193"/>
      <c r="G32" s="194"/>
      <c r="H32" s="195"/>
      <c r="I32" s="13"/>
      <c r="J32" s="13"/>
      <c r="K32" s="14"/>
    </row>
    <row r="33" spans="1:11" ht="11.25" customHeight="1" x14ac:dyDescent="0.25">
      <c r="A33" s="67">
        <v>18</v>
      </c>
      <c r="B33" s="41"/>
      <c r="C33" s="12"/>
      <c r="D33" s="190"/>
      <c r="E33" s="191"/>
      <c r="F33" s="193"/>
      <c r="G33" s="194"/>
      <c r="H33" s="195"/>
      <c r="I33" s="13"/>
      <c r="J33" s="13"/>
      <c r="K33" s="14"/>
    </row>
    <row r="34" spans="1:11" ht="11.25" customHeight="1" x14ac:dyDescent="0.25">
      <c r="A34" s="67">
        <v>19</v>
      </c>
      <c r="B34" s="41"/>
      <c r="C34" s="12"/>
      <c r="D34" s="190"/>
      <c r="E34" s="191"/>
      <c r="F34" s="193"/>
      <c r="G34" s="194"/>
      <c r="H34" s="195"/>
      <c r="I34" s="13"/>
      <c r="J34" s="13"/>
      <c r="K34" s="14"/>
    </row>
    <row r="35" spans="1:11" ht="11.25" customHeight="1" x14ac:dyDescent="0.25">
      <c r="A35" s="67">
        <v>20</v>
      </c>
      <c r="B35" s="41"/>
      <c r="C35" s="12"/>
      <c r="D35" s="190"/>
      <c r="E35" s="191"/>
      <c r="F35" s="193"/>
      <c r="G35" s="194"/>
      <c r="H35" s="195"/>
      <c r="I35" s="13"/>
      <c r="J35" s="13"/>
      <c r="K35" s="14"/>
    </row>
    <row r="36" spans="1:11" ht="11.25" customHeight="1" x14ac:dyDescent="0.25">
      <c r="A36" s="67">
        <v>21</v>
      </c>
      <c r="B36" s="41"/>
      <c r="C36" s="12"/>
      <c r="D36" s="190"/>
      <c r="E36" s="191"/>
      <c r="F36" s="193"/>
      <c r="G36" s="194"/>
      <c r="H36" s="195"/>
      <c r="I36" s="13"/>
      <c r="J36" s="13"/>
      <c r="K36" s="14"/>
    </row>
    <row r="37" spans="1:11" ht="11.25" customHeight="1" x14ac:dyDescent="0.25">
      <c r="A37" s="67">
        <v>22</v>
      </c>
      <c r="B37" s="41"/>
      <c r="C37" s="12"/>
      <c r="D37" s="190"/>
      <c r="E37" s="191"/>
      <c r="F37" s="193"/>
      <c r="G37" s="194"/>
      <c r="H37" s="195"/>
      <c r="I37" s="13"/>
      <c r="J37" s="13"/>
      <c r="K37" s="14"/>
    </row>
    <row r="38" spans="1:11" ht="11.25" customHeight="1" x14ac:dyDescent="0.25">
      <c r="A38" s="67">
        <v>23</v>
      </c>
      <c r="B38" s="41"/>
      <c r="C38" s="12"/>
      <c r="D38" s="190"/>
      <c r="E38" s="191"/>
      <c r="F38" s="193"/>
      <c r="G38" s="194"/>
      <c r="H38" s="195"/>
      <c r="I38" s="13"/>
      <c r="J38" s="13"/>
      <c r="K38" s="14"/>
    </row>
    <row r="39" spans="1:11" ht="11.25" customHeight="1" x14ac:dyDescent="0.25">
      <c r="A39" s="67">
        <v>24</v>
      </c>
      <c r="B39" s="41"/>
      <c r="C39" s="12"/>
      <c r="D39" s="190"/>
      <c r="E39" s="191"/>
      <c r="F39" s="193"/>
      <c r="G39" s="194"/>
      <c r="H39" s="195"/>
      <c r="I39" s="13"/>
      <c r="J39" s="13"/>
      <c r="K39" s="14"/>
    </row>
    <row r="40" spans="1:11" ht="11.25" customHeight="1" x14ac:dyDescent="0.25">
      <c r="A40" s="67">
        <v>25</v>
      </c>
      <c r="B40" s="41"/>
      <c r="C40" s="12"/>
      <c r="D40" s="190"/>
      <c r="E40" s="191"/>
      <c r="F40" s="193"/>
      <c r="G40" s="194"/>
      <c r="H40" s="195"/>
      <c r="I40" s="13"/>
      <c r="J40" s="13"/>
      <c r="K40" s="14"/>
    </row>
    <row r="41" spans="1:11" ht="11.25" customHeight="1" x14ac:dyDescent="0.25">
      <c r="A41" s="69">
        <v>26</v>
      </c>
      <c r="B41" s="41"/>
      <c r="C41" s="12"/>
      <c r="D41" s="190"/>
      <c r="E41" s="191"/>
      <c r="F41" s="193"/>
      <c r="G41" s="194"/>
      <c r="H41" s="195"/>
      <c r="I41" s="13"/>
      <c r="J41" s="13"/>
      <c r="K41" s="14"/>
    </row>
    <row r="42" spans="1:11" ht="11.25" customHeight="1" x14ac:dyDescent="0.25">
      <c r="A42" s="69">
        <v>27</v>
      </c>
      <c r="B42" s="41"/>
      <c r="C42" s="12"/>
      <c r="D42" s="190"/>
      <c r="E42" s="191"/>
      <c r="F42" s="193"/>
      <c r="G42" s="194"/>
      <c r="H42" s="195"/>
      <c r="I42" s="13"/>
      <c r="J42" s="13"/>
      <c r="K42" s="14"/>
    </row>
    <row r="43" spans="1:11" ht="11.25" customHeight="1" x14ac:dyDescent="0.25">
      <c r="A43" s="69">
        <v>28</v>
      </c>
      <c r="B43" s="41"/>
      <c r="C43" s="12"/>
      <c r="D43" s="190"/>
      <c r="E43" s="191"/>
      <c r="F43" s="193"/>
      <c r="G43" s="194"/>
      <c r="H43" s="195"/>
      <c r="I43" s="13"/>
      <c r="J43" s="13"/>
      <c r="K43" s="14"/>
    </row>
    <row r="44" spans="1:11" ht="11.25" customHeight="1" x14ac:dyDescent="0.25">
      <c r="A44" s="69">
        <v>29</v>
      </c>
      <c r="B44" s="41"/>
      <c r="C44" s="12"/>
      <c r="D44" s="190"/>
      <c r="E44" s="191"/>
      <c r="F44" s="193"/>
      <c r="G44" s="194"/>
      <c r="H44" s="195"/>
      <c r="I44" s="13"/>
      <c r="J44" s="13"/>
      <c r="K44" s="14"/>
    </row>
    <row r="45" spans="1:11" ht="11.25" customHeight="1" x14ac:dyDescent="0.25">
      <c r="A45" s="69">
        <v>30</v>
      </c>
      <c r="B45" s="41"/>
      <c r="C45" s="12"/>
      <c r="D45" s="190"/>
      <c r="E45" s="191"/>
      <c r="F45" s="193"/>
      <c r="G45" s="194"/>
      <c r="H45" s="195"/>
      <c r="I45" s="13"/>
      <c r="J45" s="13"/>
      <c r="K45" s="14"/>
    </row>
    <row r="46" spans="1:11" ht="11.25" customHeight="1" x14ac:dyDescent="0.25">
      <c r="A46" s="69">
        <v>31</v>
      </c>
      <c r="B46" s="41"/>
      <c r="C46" s="12"/>
      <c r="D46" s="190"/>
      <c r="E46" s="191"/>
      <c r="F46" s="193"/>
      <c r="G46" s="194"/>
      <c r="H46" s="195"/>
      <c r="I46" s="13"/>
      <c r="J46" s="13"/>
      <c r="K46" s="14"/>
    </row>
    <row r="47" spans="1:11" ht="11.25" customHeight="1" x14ac:dyDescent="0.25">
      <c r="A47" s="69">
        <v>32</v>
      </c>
      <c r="B47" s="41"/>
      <c r="C47" s="12"/>
      <c r="D47" s="190"/>
      <c r="E47" s="191"/>
      <c r="F47" s="193"/>
      <c r="G47" s="194"/>
      <c r="H47" s="195"/>
      <c r="I47" s="13"/>
      <c r="J47" s="13"/>
      <c r="K47" s="14"/>
    </row>
    <row r="48" spans="1:11" ht="11.25" customHeight="1" x14ac:dyDescent="0.25">
      <c r="A48" s="69">
        <v>33</v>
      </c>
      <c r="B48" s="41"/>
      <c r="C48" s="12"/>
      <c r="D48" s="190"/>
      <c r="E48" s="191"/>
      <c r="F48" s="193"/>
      <c r="G48" s="194"/>
      <c r="H48" s="195"/>
      <c r="I48" s="13"/>
      <c r="J48" s="13"/>
      <c r="K48" s="14"/>
    </row>
    <row r="49" spans="1:11" ht="11.25" customHeight="1" x14ac:dyDescent="0.25">
      <c r="A49" s="69">
        <v>34</v>
      </c>
      <c r="B49" s="41"/>
      <c r="C49" s="12"/>
      <c r="D49" s="190"/>
      <c r="E49" s="191"/>
      <c r="F49" s="193"/>
      <c r="G49" s="194"/>
      <c r="H49" s="195"/>
      <c r="I49" s="13"/>
      <c r="J49" s="13"/>
      <c r="K49" s="14"/>
    </row>
    <row r="50" spans="1:11" ht="11.25" customHeight="1" x14ac:dyDescent="0.25">
      <c r="A50" s="69">
        <v>35</v>
      </c>
      <c r="B50" s="41"/>
      <c r="C50" s="12"/>
      <c r="D50" s="190"/>
      <c r="E50" s="191"/>
      <c r="F50" s="193"/>
      <c r="G50" s="194"/>
      <c r="H50" s="195"/>
      <c r="I50" s="13"/>
      <c r="J50" s="13"/>
      <c r="K50" s="14"/>
    </row>
    <row r="51" spans="1:11" ht="11.25" customHeight="1" x14ac:dyDescent="0.25">
      <c r="A51" s="69">
        <v>36</v>
      </c>
      <c r="B51" s="41"/>
      <c r="C51" s="12"/>
      <c r="D51" s="190"/>
      <c r="E51" s="191"/>
      <c r="F51" s="193"/>
      <c r="G51" s="194"/>
      <c r="H51" s="195"/>
      <c r="I51" s="13"/>
      <c r="J51" s="13"/>
      <c r="K51" s="14"/>
    </row>
    <row r="52" spans="1:11" ht="11.25" customHeight="1" x14ac:dyDescent="0.25">
      <c r="A52" s="69">
        <v>37</v>
      </c>
      <c r="B52" s="41"/>
      <c r="C52" s="12"/>
      <c r="D52" s="190"/>
      <c r="E52" s="191"/>
      <c r="F52" s="193"/>
      <c r="G52" s="194"/>
      <c r="H52" s="195"/>
      <c r="I52" s="13"/>
      <c r="J52" s="13"/>
      <c r="K52" s="14"/>
    </row>
    <row r="53" spans="1:11" ht="11.25" customHeight="1" x14ac:dyDescent="0.25">
      <c r="A53" s="69">
        <v>38</v>
      </c>
      <c r="B53" s="41"/>
      <c r="C53" s="12"/>
      <c r="D53" s="190"/>
      <c r="E53" s="191"/>
      <c r="F53" s="193"/>
      <c r="G53" s="194"/>
      <c r="H53" s="195"/>
      <c r="I53" s="13"/>
      <c r="J53" s="13"/>
      <c r="K53" s="14"/>
    </row>
    <row r="54" spans="1:11" ht="11.25" customHeight="1" x14ac:dyDescent="0.25">
      <c r="A54" s="69">
        <v>39</v>
      </c>
      <c r="B54" s="41"/>
      <c r="C54" s="12"/>
      <c r="D54" s="190"/>
      <c r="E54" s="191"/>
      <c r="F54" s="193"/>
      <c r="G54" s="194"/>
      <c r="H54" s="195"/>
      <c r="I54" s="13"/>
      <c r="J54" s="13"/>
      <c r="K54" s="14"/>
    </row>
    <row r="55" spans="1:11" ht="11.25" customHeight="1" x14ac:dyDescent="0.25">
      <c r="A55" s="69">
        <v>40</v>
      </c>
      <c r="B55" s="41"/>
      <c r="C55" s="12"/>
      <c r="D55" s="190"/>
      <c r="E55" s="191"/>
      <c r="F55" s="193"/>
      <c r="G55" s="194"/>
      <c r="H55" s="195"/>
      <c r="I55" s="13"/>
      <c r="J55" s="13"/>
      <c r="K55" s="14"/>
    </row>
    <row r="56" spans="1:11" ht="11.25" customHeight="1" x14ac:dyDescent="0.25">
      <c r="A56" s="69">
        <v>41</v>
      </c>
      <c r="B56" s="41"/>
      <c r="C56" s="12"/>
      <c r="D56" s="190"/>
      <c r="E56" s="191"/>
      <c r="F56" s="193"/>
      <c r="G56" s="194"/>
      <c r="H56" s="195"/>
      <c r="I56" s="13"/>
      <c r="J56" s="13"/>
      <c r="K56" s="14"/>
    </row>
    <row r="57" spans="1:11" ht="11.25" customHeight="1" x14ac:dyDescent="0.25">
      <c r="A57" s="69">
        <v>42</v>
      </c>
      <c r="B57" s="41"/>
      <c r="C57" s="12"/>
      <c r="D57" s="190"/>
      <c r="E57" s="191"/>
      <c r="F57" s="193"/>
      <c r="G57" s="194"/>
      <c r="H57" s="195"/>
      <c r="I57" s="13"/>
      <c r="J57" s="13"/>
      <c r="K57" s="14"/>
    </row>
    <row r="58" spans="1:11" ht="11.25" customHeight="1" x14ac:dyDescent="0.25">
      <c r="A58" s="69">
        <v>43</v>
      </c>
      <c r="B58" s="41"/>
      <c r="C58" s="12"/>
      <c r="D58" s="190"/>
      <c r="E58" s="191"/>
      <c r="F58" s="193"/>
      <c r="G58" s="194"/>
      <c r="H58" s="195"/>
      <c r="I58" s="13"/>
      <c r="J58" s="13"/>
      <c r="K58" s="14"/>
    </row>
    <row r="59" spans="1:11" ht="11.25" customHeight="1" x14ac:dyDescent="0.25">
      <c r="A59" s="69">
        <v>44</v>
      </c>
      <c r="B59" s="41"/>
      <c r="C59" s="12"/>
      <c r="D59" s="190"/>
      <c r="E59" s="191"/>
      <c r="F59" s="193"/>
      <c r="G59" s="194"/>
      <c r="H59" s="195"/>
      <c r="I59" s="13"/>
      <c r="J59" s="13"/>
      <c r="K59" s="14"/>
    </row>
    <row r="60" spans="1:11" ht="11.25" customHeight="1" x14ac:dyDescent="0.25">
      <c r="A60" s="69">
        <v>45</v>
      </c>
      <c r="B60" s="41"/>
      <c r="C60" s="12"/>
      <c r="D60" s="190"/>
      <c r="E60" s="191"/>
      <c r="F60" s="193"/>
      <c r="G60" s="194"/>
      <c r="H60" s="195"/>
      <c r="I60" s="13"/>
      <c r="J60" s="13"/>
      <c r="K60" s="14"/>
    </row>
    <row r="61" spans="1:11" ht="11.25" customHeight="1" x14ac:dyDescent="0.25">
      <c r="A61" s="69">
        <v>46</v>
      </c>
      <c r="B61" s="41"/>
      <c r="C61" s="12"/>
      <c r="D61" s="190"/>
      <c r="E61" s="191"/>
      <c r="F61" s="193"/>
      <c r="G61" s="194"/>
      <c r="H61" s="195"/>
      <c r="I61" s="13"/>
      <c r="J61" s="13"/>
      <c r="K61" s="14"/>
    </row>
    <row r="62" spans="1:11" ht="11.25" customHeight="1" x14ac:dyDescent="0.25">
      <c r="A62" s="69">
        <v>47</v>
      </c>
      <c r="B62" s="41"/>
      <c r="C62" s="12"/>
      <c r="D62" s="190"/>
      <c r="E62" s="191"/>
      <c r="F62" s="193"/>
      <c r="G62" s="194"/>
      <c r="H62" s="195"/>
      <c r="I62" s="13"/>
      <c r="J62" s="13"/>
      <c r="K62" s="14"/>
    </row>
    <row r="63" spans="1:11" ht="11.25" customHeight="1" x14ac:dyDescent="0.25">
      <c r="A63" s="69">
        <v>48</v>
      </c>
      <c r="B63" s="41"/>
      <c r="C63" s="12"/>
      <c r="D63" s="190"/>
      <c r="E63" s="191"/>
      <c r="F63" s="193"/>
      <c r="G63" s="194"/>
      <c r="H63" s="195"/>
      <c r="I63" s="13"/>
      <c r="J63" s="13"/>
      <c r="K63" s="14"/>
    </row>
    <row r="64" spans="1:11" ht="11.25" customHeight="1" x14ac:dyDescent="0.25">
      <c r="A64" s="69">
        <v>49</v>
      </c>
      <c r="B64" s="41"/>
      <c r="C64" s="12"/>
      <c r="D64" s="190"/>
      <c r="E64" s="191"/>
      <c r="F64" s="193"/>
      <c r="G64" s="194"/>
      <c r="H64" s="195"/>
      <c r="I64" s="13"/>
      <c r="J64" s="13"/>
      <c r="K64" s="14"/>
    </row>
    <row r="65" spans="1:11" ht="11.25" customHeight="1" x14ac:dyDescent="0.25">
      <c r="A65" s="69">
        <v>50</v>
      </c>
      <c r="B65" s="41"/>
      <c r="C65" s="12"/>
      <c r="D65" s="190"/>
      <c r="E65" s="191"/>
      <c r="F65" s="193"/>
      <c r="G65" s="194"/>
      <c r="H65" s="195"/>
      <c r="I65" s="13"/>
      <c r="J65" s="13"/>
      <c r="K65" s="14"/>
    </row>
    <row r="66" spans="1:11" ht="21.75" customHeight="1" x14ac:dyDescent="0.25">
      <c r="A66" s="258" t="s">
        <v>99</v>
      </c>
      <c r="B66" s="259"/>
      <c r="C66" s="259"/>
      <c r="D66" s="259"/>
      <c r="E66" s="259"/>
      <c r="F66" s="259"/>
      <c r="G66" s="260" t="str">
        <f>'RESUMEN ECONÓMICO'!A26</f>
        <v>4.2. Personal Expatriado</v>
      </c>
      <c r="H66" s="261"/>
      <c r="I66" s="22">
        <f>SUM(I16:I65)</f>
        <v>0</v>
      </c>
    </row>
  </sheetData>
  <sheetProtection algorithmName="SHA-512" hashValue="P/n3mknwPdt4CLiYpVtgCX0DmZNSAL6qgqxq+tZqz5h9E4AltPSUlaldsLUc5w+h15gNcwKoMEOO1nnu2CYhJw==" saltValue="0xanGM5HZcQ+vGBHiwAfRg==" spinCount="100000" sheet="1" insertRows="0"/>
  <mergeCells count="27">
    <mergeCell ref="H13:J13"/>
    <mergeCell ref="H10:J10"/>
    <mergeCell ref="D20:E20"/>
    <mergeCell ref="A10:E10"/>
    <mergeCell ref="A13:D13"/>
    <mergeCell ref="A7:L7"/>
    <mergeCell ref="D15:E15"/>
    <mergeCell ref="F15:H15"/>
    <mergeCell ref="D16:E16"/>
    <mergeCell ref="F16:H16"/>
    <mergeCell ref="D17:E17"/>
    <mergeCell ref="F17:H17"/>
    <mergeCell ref="D18:E18"/>
    <mergeCell ref="F18:H18"/>
    <mergeCell ref="D19:E19"/>
    <mergeCell ref="F19:H19"/>
    <mergeCell ref="F20:H20"/>
    <mergeCell ref="D24:E24"/>
    <mergeCell ref="F24:H24"/>
    <mergeCell ref="A66:F66"/>
    <mergeCell ref="G66:H66"/>
    <mergeCell ref="D21:E21"/>
    <mergeCell ref="F21:H21"/>
    <mergeCell ref="D22:E22"/>
    <mergeCell ref="F22:H22"/>
    <mergeCell ref="D23:E23"/>
    <mergeCell ref="F23:H23"/>
  </mergeCells>
  <dataValidations count="1">
    <dataValidation type="decimal" operator="lessThanOrEqual" showInputMessage="1" showErrorMessage="1" error="Importe Inferior o igual al importe total" sqref="J16:J65" xr:uid="{824E5B80-07D5-43EA-B389-CB9A8546EE9F}">
      <formula1>#REF!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76597-504D-47F2-A532-BE6293507582}">
  <dimension ref="A3:Q72"/>
  <sheetViews>
    <sheetView showGridLines="0" zoomScaleNormal="100" workbookViewId="0">
      <selection activeCell="A26" sqref="A26:XFD26"/>
    </sheetView>
  </sheetViews>
  <sheetFormatPr baseColWidth="10" defaultColWidth="11.42578125" defaultRowHeight="12" x14ac:dyDescent="0.25"/>
  <cols>
    <col min="1" max="1" width="4.28515625" style="1" customWidth="1"/>
    <col min="2" max="2" width="11.7109375" style="1" customWidth="1"/>
    <col min="3" max="3" width="9.85546875" style="63" customWidth="1"/>
    <col min="4" max="4" width="12.85546875" style="64" customWidth="1"/>
    <col min="5" max="5" width="10.5703125" style="64" customWidth="1"/>
    <col min="6" max="6" width="24" style="1" customWidth="1"/>
    <col min="7" max="7" width="10.140625" style="1" customWidth="1"/>
    <col min="8" max="9" width="12.5703125" style="1" customWidth="1"/>
    <col min="10" max="10" width="26.28515625" style="1" customWidth="1"/>
    <col min="11" max="11" width="11.5703125" style="1" customWidth="1"/>
    <col min="12" max="12" width="11.85546875" style="1" customWidth="1"/>
    <col min="13" max="13" width="10.85546875" style="1" customWidth="1"/>
    <col min="14" max="14" width="18" style="1" customWidth="1"/>
    <col min="15" max="15" width="22.140625" style="1" customWidth="1"/>
    <col min="16" max="16" width="12.85546875" style="1" customWidth="1"/>
    <col min="17" max="17" width="10.5703125" style="1" customWidth="1"/>
    <col min="18" max="21" width="11.42578125" style="1"/>
    <col min="22" max="22" width="3.42578125" style="1" customWidth="1"/>
    <col min="23" max="16384" width="11.42578125" style="1"/>
  </cols>
  <sheetData>
    <row r="3" spans="1:17" ht="15" x14ac:dyDescent="0.25">
      <c r="Q3" s="65" t="s">
        <v>148</v>
      </c>
    </row>
    <row r="4" spans="1:17" ht="15" x14ac:dyDescent="0.25">
      <c r="Q4" s="65" t="s">
        <v>149</v>
      </c>
    </row>
    <row r="5" spans="1:17" ht="15" x14ac:dyDescent="0.25">
      <c r="Q5" s="65" t="s">
        <v>150</v>
      </c>
    </row>
    <row r="7" spans="1:17" ht="18" customHeight="1" x14ac:dyDescent="0.25">
      <c r="A7" s="219" t="s">
        <v>53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</row>
    <row r="8" spans="1:17" s="66" customFormat="1" ht="15.6" customHeight="1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  <c r="M8" s="10"/>
      <c r="N8" s="10"/>
      <c r="O8" s="11"/>
      <c r="P8" s="11"/>
      <c r="Q8" s="10"/>
    </row>
    <row r="9" spans="1:17" ht="12.95" customHeight="1" x14ac:dyDescent="0.25">
      <c r="A9" s="2"/>
      <c r="B9" s="2"/>
      <c r="C9" s="15"/>
      <c r="D9" s="16"/>
      <c r="E9" s="16"/>
      <c r="F9" s="2"/>
      <c r="G9" s="17"/>
      <c r="H9" s="11"/>
      <c r="I9" s="11"/>
      <c r="J9" s="11"/>
      <c r="K9" s="11"/>
      <c r="L9" s="11"/>
      <c r="M9" s="11"/>
      <c r="N9" s="27" t="s">
        <v>81</v>
      </c>
      <c r="O9" s="27" t="s">
        <v>82</v>
      </c>
      <c r="P9" s="27" t="s">
        <v>83</v>
      </c>
      <c r="Q9" s="27" t="s">
        <v>91</v>
      </c>
    </row>
    <row r="10" spans="1:17" ht="32.450000000000003" customHeight="1" x14ac:dyDescent="0.25">
      <c r="A10" s="237" t="str">
        <f>'RESUMEN ECONÓMICO'!A27</f>
        <v>5. Servicios técnicos y profesionales</v>
      </c>
      <c r="B10" s="237"/>
      <c r="C10" s="237"/>
      <c r="D10" s="237"/>
      <c r="E10" s="237"/>
      <c r="F10" s="237"/>
      <c r="G10" s="2"/>
      <c r="H10" s="2"/>
      <c r="I10" s="2"/>
      <c r="J10" s="2"/>
      <c r="K10" s="264" t="s">
        <v>100</v>
      </c>
      <c r="L10" s="265"/>
      <c r="M10" s="266"/>
      <c r="N10" s="30">
        <f>K66</f>
        <v>0</v>
      </c>
      <c r="O10" s="39">
        <f>L66</f>
        <v>0</v>
      </c>
      <c r="P10" s="40">
        <f>N66</f>
        <v>0</v>
      </c>
      <c r="Q10" s="30" t="e">
        <f>SUM(K16:K65)+SUM(M16:M65)+SUM(O16:O65)</f>
        <v>#DIV/0!</v>
      </c>
    </row>
    <row r="11" spans="1:17" ht="15.6" customHeight="1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2"/>
      <c r="P11" s="2"/>
      <c r="Q11" s="2"/>
    </row>
    <row r="12" spans="1:17" s="66" customFormat="1" ht="17.100000000000001" customHeight="1" x14ac:dyDescent="0.25">
      <c r="A12" s="11"/>
      <c r="B12" s="11"/>
      <c r="C12" s="10"/>
      <c r="D12" s="10"/>
      <c r="E12" s="28" t="s">
        <v>81</v>
      </c>
      <c r="F12" s="28" t="s">
        <v>82</v>
      </c>
      <c r="G12" s="28" t="s">
        <v>83</v>
      </c>
      <c r="H12" s="28" t="s">
        <v>91</v>
      </c>
      <c r="I12" s="10"/>
      <c r="J12" s="10"/>
      <c r="K12" s="11"/>
      <c r="L12" s="11"/>
      <c r="M12" s="11"/>
      <c r="N12" s="61" t="s">
        <v>81</v>
      </c>
      <c r="O12" s="61" t="s">
        <v>82</v>
      </c>
      <c r="P12" s="61" t="s">
        <v>83</v>
      </c>
      <c r="Q12" s="61" t="s">
        <v>91</v>
      </c>
    </row>
    <row r="13" spans="1:17" ht="31.5" customHeight="1" x14ac:dyDescent="0.25">
      <c r="A13" s="262" t="s">
        <v>155</v>
      </c>
      <c r="B13" s="262"/>
      <c r="C13" s="262"/>
      <c r="D13" s="262"/>
      <c r="E13" s="23">
        <f>SUM(K16:K40)</f>
        <v>0</v>
      </c>
      <c r="F13" s="133">
        <f>SUM(L16:L40)</f>
        <v>0</v>
      </c>
      <c r="G13" s="134">
        <f>SUM(N16:N40)</f>
        <v>0</v>
      </c>
      <c r="H13" s="23" t="e">
        <f>SUM(K16:K40)+SUM(M16:M40)+SUM(O16:O40)</f>
        <v>#DIV/0!</v>
      </c>
      <c r="I13" s="10"/>
      <c r="J13" s="2"/>
      <c r="K13" s="263" t="s">
        <v>156</v>
      </c>
      <c r="L13" s="263"/>
      <c r="M13" s="263"/>
      <c r="N13" s="29">
        <f>SUM(K41:K65)</f>
        <v>0</v>
      </c>
      <c r="O13" s="36">
        <f>SUM(L41:L65)</f>
        <v>0</v>
      </c>
      <c r="P13" s="38">
        <f>SUM(N41:N65)</f>
        <v>0</v>
      </c>
      <c r="Q13" s="29" t="e">
        <f>SUM(K41:K65)+SUM(M41:M65)+SUM(O41:O65)</f>
        <v>#DIV/0!</v>
      </c>
    </row>
    <row r="14" spans="1:17" s="18" customFormat="1" ht="26.25" customHeight="1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33"/>
      <c r="M14" s="33"/>
      <c r="N14" s="33"/>
      <c r="O14" s="33"/>
      <c r="P14" s="19"/>
      <c r="Q14" s="19"/>
    </row>
    <row r="15" spans="1:17" s="66" customFormat="1" ht="60" x14ac:dyDescent="0.25">
      <c r="A15" s="59" t="s">
        <v>54</v>
      </c>
      <c r="B15" s="59" t="s">
        <v>55</v>
      </c>
      <c r="C15" s="59" t="s">
        <v>56</v>
      </c>
      <c r="D15" s="268" t="s">
        <v>57</v>
      </c>
      <c r="E15" s="268"/>
      <c r="F15" s="268"/>
      <c r="G15" s="60" t="s">
        <v>58</v>
      </c>
      <c r="H15" s="275" t="s">
        <v>59</v>
      </c>
      <c r="I15" s="275"/>
      <c r="J15" s="275"/>
      <c r="K15" s="59" t="s">
        <v>127</v>
      </c>
      <c r="L15" s="58" t="s">
        <v>128</v>
      </c>
      <c r="M15" s="58" t="s">
        <v>131</v>
      </c>
      <c r="N15" s="58" t="s">
        <v>130</v>
      </c>
      <c r="O15" s="58" t="s">
        <v>132</v>
      </c>
      <c r="P15" s="58" t="s">
        <v>65</v>
      </c>
      <c r="Q15" s="58" t="s">
        <v>60</v>
      </c>
    </row>
    <row r="16" spans="1:17" ht="11.25" customHeight="1" x14ac:dyDescent="0.25">
      <c r="A16" s="67">
        <v>1</v>
      </c>
      <c r="B16" s="41"/>
      <c r="C16" s="12"/>
      <c r="D16" s="269"/>
      <c r="E16" s="270"/>
      <c r="F16" s="271"/>
      <c r="G16" s="57"/>
      <c r="H16" s="272"/>
      <c r="I16" s="273"/>
      <c r="J16" s="274"/>
      <c r="K16" s="13"/>
      <c r="L16" s="21"/>
      <c r="M16" s="13" t="e">
        <f>L16*'TRANSFERENCIAS Y TIPOS CAMBIOS'!P$22</f>
        <v>#DIV/0!</v>
      </c>
      <c r="N16" s="187"/>
      <c r="O16" s="13" t="e">
        <f>N17*'TRANSFERENCIAS Y TIPOS CAMBIOS'!R$22</f>
        <v>#DIV/0!</v>
      </c>
      <c r="P16" s="187"/>
      <c r="Q16" s="68"/>
    </row>
    <row r="17" spans="1:17" ht="11.25" customHeight="1" x14ac:dyDescent="0.25">
      <c r="A17" s="67">
        <v>2</v>
      </c>
      <c r="B17" s="41"/>
      <c r="C17" s="12"/>
      <c r="D17" s="269"/>
      <c r="E17" s="270"/>
      <c r="F17" s="271"/>
      <c r="G17" s="57"/>
      <c r="H17" s="272"/>
      <c r="I17" s="273"/>
      <c r="J17" s="274"/>
      <c r="K17" s="13"/>
      <c r="L17" s="21"/>
      <c r="M17" s="13" t="e">
        <f>L17*'TRANSFERENCIAS Y TIPOS CAMBIOS'!P$22</f>
        <v>#DIV/0!</v>
      </c>
      <c r="N17" s="187"/>
      <c r="O17" s="13" t="e">
        <f>N18*'TRANSFERENCIAS Y TIPOS CAMBIOS'!R$22</f>
        <v>#DIV/0!</v>
      </c>
      <c r="P17" s="13"/>
      <c r="Q17" s="68"/>
    </row>
    <row r="18" spans="1:17" ht="11.25" customHeight="1" x14ac:dyDescent="0.25">
      <c r="A18" s="67">
        <v>3</v>
      </c>
      <c r="B18" s="41"/>
      <c r="C18" s="12"/>
      <c r="D18" s="269"/>
      <c r="E18" s="270"/>
      <c r="F18" s="271"/>
      <c r="G18" s="57"/>
      <c r="H18" s="272"/>
      <c r="I18" s="273"/>
      <c r="J18" s="274"/>
      <c r="K18" s="13"/>
      <c r="L18" s="21"/>
      <c r="M18" s="13" t="e">
        <f>L18*'TRANSFERENCIAS Y TIPOS CAMBIOS'!P$22</f>
        <v>#DIV/0!</v>
      </c>
      <c r="N18" s="187"/>
      <c r="O18" s="13" t="e">
        <f>N18*'TRANSFERENCIAS Y TIPOS CAMBIOS'!R$22</f>
        <v>#DIV/0!</v>
      </c>
      <c r="P18" s="13"/>
      <c r="Q18" s="68"/>
    </row>
    <row r="19" spans="1:17" ht="11.25" customHeight="1" x14ac:dyDescent="0.25">
      <c r="A19" s="67">
        <v>4</v>
      </c>
      <c r="B19" s="41"/>
      <c r="C19" s="12"/>
      <c r="D19" s="269"/>
      <c r="E19" s="270"/>
      <c r="F19" s="271"/>
      <c r="G19" s="57"/>
      <c r="H19" s="272"/>
      <c r="I19" s="273"/>
      <c r="J19" s="274"/>
      <c r="K19" s="13"/>
      <c r="L19" s="21"/>
      <c r="M19" s="13" t="e">
        <f>L19*'TRANSFERENCIAS Y TIPOS CAMBIOS'!P$22</f>
        <v>#DIV/0!</v>
      </c>
      <c r="N19" s="187"/>
      <c r="O19" s="13" t="e">
        <f>N19*'TRANSFERENCIAS Y TIPOS CAMBIOS'!R$22</f>
        <v>#DIV/0!</v>
      </c>
      <c r="P19" s="13"/>
      <c r="Q19" s="68"/>
    </row>
    <row r="20" spans="1:17" ht="11.25" customHeight="1" x14ac:dyDescent="0.25">
      <c r="A20" s="67">
        <v>5</v>
      </c>
      <c r="B20" s="41"/>
      <c r="C20" s="12"/>
      <c r="D20" s="269"/>
      <c r="E20" s="270"/>
      <c r="F20" s="271"/>
      <c r="G20" s="57"/>
      <c r="H20" s="272"/>
      <c r="I20" s="273"/>
      <c r="J20" s="274"/>
      <c r="K20" s="13"/>
      <c r="L20" s="21"/>
      <c r="M20" s="13" t="e">
        <f>L20*'TRANSFERENCIAS Y TIPOS CAMBIOS'!P$22</f>
        <v>#DIV/0!</v>
      </c>
      <c r="N20" s="187"/>
      <c r="O20" s="13" t="e">
        <f>N20*'TRANSFERENCIAS Y TIPOS CAMBIOS'!R$22</f>
        <v>#DIV/0!</v>
      </c>
      <c r="P20" s="13"/>
      <c r="Q20" s="68"/>
    </row>
    <row r="21" spans="1:17" ht="11.25" customHeight="1" x14ac:dyDescent="0.25">
      <c r="A21" s="67">
        <v>6</v>
      </c>
      <c r="B21" s="41"/>
      <c r="C21" s="12"/>
      <c r="D21" s="269"/>
      <c r="E21" s="270"/>
      <c r="F21" s="271"/>
      <c r="G21" s="57"/>
      <c r="H21" s="272"/>
      <c r="I21" s="273"/>
      <c r="J21" s="274"/>
      <c r="K21" s="13"/>
      <c r="L21" s="21"/>
      <c r="M21" s="13" t="e">
        <f>L21*'TRANSFERENCIAS Y TIPOS CAMBIOS'!P$22</f>
        <v>#DIV/0!</v>
      </c>
      <c r="N21" s="187"/>
      <c r="O21" s="13" t="e">
        <f>N21*'TRANSFERENCIAS Y TIPOS CAMBIOS'!R$22</f>
        <v>#DIV/0!</v>
      </c>
      <c r="P21" s="13"/>
      <c r="Q21" s="68"/>
    </row>
    <row r="22" spans="1:17" ht="11.25" customHeight="1" x14ac:dyDescent="0.25">
      <c r="A22" s="67">
        <v>7</v>
      </c>
      <c r="B22" s="41"/>
      <c r="C22" s="12"/>
      <c r="D22" s="269"/>
      <c r="E22" s="270"/>
      <c r="F22" s="271"/>
      <c r="G22" s="57"/>
      <c r="H22" s="272"/>
      <c r="I22" s="273"/>
      <c r="J22" s="274"/>
      <c r="K22" s="13"/>
      <c r="L22" s="21"/>
      <c r="M22" s="13" t="e">
        <f>L22*'TRANSFERENCIAS Y TIPOS CAMBIOS'!P$22</f>
        <v>#DIV/0!</v>
      </c>
      <c r="N22" s="187"/>
      <c r="O22" s="13" t="e">
        <f>N22*'TRANSFERENCIAS Y TIPOS CAMBIOS'!R$22</f>
        <v>#DIV/0!</v>
      </c>
      <c r="P22" s="13"/>
      <c r="Q22" s="68"/>
    </row>
    <row r="23" spans="1:17" ht="11.25" customHeight="1" x14ac:dyDescent="0.25">
      <c r="A23" s="67">
        <v>8</v>
      </c>
      <c r="B23" s="41"/>
      <c r="C23" s="12"/>
      <c r="D23" s="269"/>
      <c r="E23" s="270"/>
      <c r="F23" s="271"/>
      <c r="G23" s="57"/>
      <c r="H23" s="272"/>
      <c r="I23" s="273"/>
      <c r="J23" s="274"/>
      <c r="K23" s="13"/>
      <c r="L23" s="21"/>
      <c r="M23" s="13" t="e">
        <f>L23*'TRANSFERENCIAS Y TIPOS CAMBIOS'!P$22</f>
        <v>#DIV/0!</v>
      </c>
      <c r="N23" s="187"/>
      <c r="O23" s="13" t="e">
        <f>N23*'TRANSFERENCIAS Y TIPOS CAMBIOS'!R$22</f>
        <v>#DIV/0!</v>
      </c>
      <c r="P23" s="13"/>
      <c r="Q23" s="68"/>
    </row>
    <row r="24" spans="1:17" ht="11.25" customHeight="1" x14ac:dyDescent="0.25">
      <c r="A24" s="67">
        <v>9</v>
      </c>
      <c r="B24" s="41"/>
      <c r="C24" s="12"/>
      <c r="D24" s="269"/>
      <c r="E24" s="270"/>
      <c r="F24" s="271"/>
      <c r="G24" s="57"/>
      <c r="H24" s="272"/>
      <c r="I24" s="273"/>
      <c r="J24" s="274"/>
      <c r="K24" s="13"/>
      <c r="L24" s="21"/>
      <c r="M24" s="13" t="e">
        <f>L24*'TRANSFERENCIAS Y TIPOS CAMBIOS'!P$22</f>
        <v>#DIV/0!</v>
      </c>
      <c r="N24" s="187"/>
      <c r="O24" s="13" t="e">
        <f>N24*'TRANSFERENCIAS Y TIPOS CAMBIOS'!R$22</f>
        <v>#DIV/0!</v>
      </c>
      <c r="P24" s="13"/>
      <c r="Q24" s="68"/>
    </row>
    <row r="25" spans="1:17" ht="11.25" customHeight="1" x14ac:dyDescent="0.25">
      <c r="A25" s="67">
        <v>10</v>
      </c>
      <c r="B25" s="41"/>
      <c r="C25" s="12"/>
      <c r="D25" s="269"/>
      <c r="E25" s="270"/>
      <c r="F25" s="271"/>
      <c r="G25" s="57"/>
      <c r="H25" s="272"/>
      <c r="I25" s="273"/>
      <c r="J25" s="274"/>
      <c r="K25" s="13"/>
      <c r="L25" s="21"/>
      <c r="M25" s="13" t="e">
        <f>L25*'TRANSFERENCIAS Y TIPOS CAMBIOS'!P$22</f>
        <v>#DIV/0!</v>
      </c>
      <c r="N25" s="187"/>
      <c r="O25" s="13" t="e">
        <f>N25*'TRANSFERENCIAS Y TIPOS CAMBIOS'!R$22</f>
        <v>#DIV/0!</v>
      </c>
      <c r="P25" s="13"/>
      <c r="Q25" s="68"/>
    </row>
    <row r="26" spans="1:17" ht="11.25" customHeight="1" x14ac:dyDescent="0.25">
      <c r="A26" s="67">
        <v>11</v>
      </c>
      <c r="B26" s="41"/>
      <c r="C26" s="12"/>
      <c r="D26" s="269"/>
      <c r="E26" s="270"/>
      <c r="F26" s="271"/>
      <c r="G26" s="57"/>
      <c r="H26" s="272"/>
      <c r="I26" s="273"/>
      <c r="J26" s="274"/>
      <c r="K26" s="13"/>
      <c r="L26" s="21"/>
      <c r="M26" s="13" t="e">
        <f>L26*'TRANSFERENCIAS Y TIPOS CAMBIOS'!P$22</f>
        <v>#DIV/0!</v>
      </c>
      <c r="N26" s="187"/>
      <c r="O26" s="13" t="e">
        <f>N26*'TRANSFERENCIAS Y TIPOS CAMBIOS'!R$22</f>
        <v>#DIV/0!</v>
      </c>
      <c r="P26" s="13"/>
      <c r="Q26" s="68"/>
    </row>
    <row r="27" spans="1:17" ht="11.25" customHeight="1" x14ac:dyDescent="0.25">
      <c r="A27" s="67">
        <v>12</v>
      </c>
      <c r="B27" s="41"/>
      <c r="C27" s="12"/>
      <c r="D27" s="269"/>
      <c r="E27" s="270"/>
      <c r="F27" s="271"/>
      <c r="G27" s="57"/>
      <c r="H27" s="272"/>
      <c r="I27" s="273"/>
      <c r="J27" s="274"/>
      <c r="K27" s="13"/>
      <c r="L27" s="21"/>
      <c r="M27" s="13" t="e">
        <f>L27*'TRANSFERENCIAS Y TIPOS CAMBIOS'!P$22</f>
        <v>#DIV/0!</v>
      </c>
      <c r="N27" s="187"/>
      <c r="O27" s="13" t="e">
        <f>N27*'TRANSFERENCIAS Y TIPOS CAMBIOS'!R$22</f>
        <v>#DIV/0!</v>
      </c>
      <c r="P27" s="13"/>
      <c r="Q27" s="68"/>
    </row>
    <row r="28" spans="1:17" ht="11.25" customHeight="1" x14ac:dyDescent="0.25">
      <c r="A28" s="67">
        <v>13</v>
      </c>
      <c r="B28" s="41"/>
      <c r="C28" s="12"/>
      <c r="D28" s="269"/>
      <c r="E28" s="270"/>
      <c r="F28" s="271"/>
      <c r="G28" s="57"/>
      <c r="H28" s="272"/>
      <c r="I28" s="273"/>
      <c r="J28" s="274"/>
      <c r="K28" s="13"/>
      <c r="L28" s="21"/>
      <c r="M28" s="13" t="e">
        <f>L28*'TRANSFERENCIAS Y TIPOS CAMBIOS'!P$22</f>
        <v>#DIV/0!</v>
      </c>
      <c r="N28" s="187"/>
      <c r="O28" s="13" t="e">
        <f>N28*'TRANSFERENCIAS Y TIPOS CAMBIOS'!R$22</f>
        <v>#DIV/0!</v>
      </c>
      <c r="P28" s="13"/>
      <c r="Q28" s="68"/>
    </row>
    <row r="29" spans="1:17" ht="11.25" customHeight="1" x14ac:dyDescent="0.25">
      <c r="A29" s="67">
        <v>14</v>
      </c>
      <c r="B29" s="41"/>
      <c r="C29" s="12"/>
      <c r="D29" s="269"/>
      <c r="E29" s="270"/>
      <c r="F29" s="271"/>
      <c r="G29" s="57"/>
      <c r="H29" s="272"/>
      <c r="I29" s="273"/>
      <c r="J29" s="274"/>
      <c r="K29" s="13"/>
      <c r="L29" s="21"/>
      <c r="M29" s="13" t="e">
        <f>L29*'TRANSFERENCIAS Y TIPOS CAMBIOS'!P$22</f>
        <v>#DIV/0!</v>
      </c>
      <c r="N29" s="187"/>
      <c r="O29" s="13" t="e">
        <f>N29*'TRANSFERENCIAS Y TIPOS CAMBIOS'!R$22</f>
        <v>#DIV/0!</v>
      </c>
      <c r="P29" s="13"/>
      <c r="Q29" s="68"/>
    </row>
    <row r="30" spans="1:17" ht="11.25" customHeight="1" x14ac:dyDescent="0.25">
      <c r="A30" s="67">
        <v>15</v>
      </c>
      <c r="B30" s="41"/>
      <c r="C30" s="12"/>
      <c r="D30" s="269"/>
      <c r="E30" s="270"/>
      <c r="F30" s="271"/>
      <c r="G30" s="57"/>
      <c r="H30" s="272"/>
      <c r="I30" s="273"/>
      <c r="J30" s="274"/>
      <c r="K30" s="13"/>
      <c r="L30" s="21"/>
      <c r="M30" s="13" t="e">
        <f>L30*'TRANSFERENCIAS Y TIPOS CAMBIOS'!P$22</f>
        <v>#DIV/0!</v>
      </c>
      <c r="N30" s="187"/>
      <c r="O30" s="13" t="e">
        <f>N30*'TRANSFERENCIAS Y TIPOS CAMBIOS'!R$22</f>
        <v>#DIV/0!</v>
      </c>
      <c r="P30" s="13"/>
      <c r="Q30" s="68"/>
    </row>
    <row r="31" spans="1:17" ht="11.25" customHeight="1" x14ac:dyDescent="0.25">
      <c r="A31" s="67">
        <v>16</v>
      </c>
      <c r="B31" s="41"/>
      <c r="C31" s="12"/>
      <c r="D31" s="269"/>
      <c r="E31" s="270"/>
      <c r="F31" s="271"/>
      <c r="G31" s="57"/>
      <c r="H31" s="272"/>
      <c r="I31" s="273"/>
      <c r="J31" s="274"/>
      <c r="K31" s="13"/>
      <c r="L31" s="21"/>
      <c r="M31" s="13" t="e">
        <f>L31*'TRANSFERENCIAS Y TIPOS CAMBIOS'!P$22</f>
        <v>#DIV/0!</v>
      </c>
      <c r="N31" s="187"/>
      <c r="O31" s="13" t="e">
        <f>N31*'TRANSFERENCIAS Y TIPOS CAMBIOS'!R$22</f>
        <v>#DIV/0!</v>
      </c>
      <c r="P31" s="13"/>
      <c r="Q31" s="68"/>
    </row>
    <row r="32" spans="1:17" ht="11.25" customHeight="1" x14ac:dyDescent="0.25">
      <c r="A32" s="67">
        <v>17</v>
      </c>
      <c r="B32" s="41"/>
      <c r="C32" s="12"/>
      <c r="D32" s="269"/>
      <c r="E32" s="270"/>
      <c r="F32" s="271"/>
      <c r="G32" s="57"/>
      <c r="H32" s="272"/>
      <c r="I32" s="273"/>
      <c r="J32" s="274"/>
      <c r="K32" s="13"/>
      <c r="L32" s="21"/>
      <c r="M32" s="13" t="e">
        <f>L32*'TRANSFERENCIAS Y TIPOS CAMBIOS'!P$22</f>
        <v>#DIV/0!</v>
      </c>
      <c r="N32" s="187"/>
      <c r="O32" s="13" t="e">
        <f>N32*'TRANSFERENCIAS Y TIPOS CAMBIOS'!R$22</f>
        <v>#DIV/0!</v>
      </c>
      <c r="P32" s="13"/>
      <c r="Q32" s="68"/>
    </row>
    <row r="33" spans="1:17" ht="11.25" customHeight="1" x14ac:dyDescent="0.25">
      <c r="A33" s="67">
        <v>18</v>
      </c>
      <c r="B33" s="41"/>
      <c r="C33" s="12"/>
      <c r="D33" s="269"/>
      <c r="E33" s="270"/>
      <c r="F33" s="271"/>
      <c r="G33" s="57"/>
      <c r="H33" s="272"/>
      <c r="I33" s="273"/>
      <c r="J33" s="274"/>
      <c r="K33" s="13"/>
      <c r="L33" s="21"/>
      <c r="M33" s="13" t="e">
        <f>L33*'TRANSFERENCIAS Y TIPOS CAMBIOS'!P$22</f>
        <v>#DIV/0!</v>
      </c>
      <c r="N33" s="187"/>
      <c r="O33" s="13" t="e">
        <f>N33*'TRANSFERENCIAS Y TIPOS CAMBIOS'!R$22</f>
        <v>#DIV/0!</v>
      </c>
      <c r="P33" s="13"/>
      <c r="Q33" s="68"/>
    </row>
    <row r="34" spans="1:17" ht="11.25" customHeight="1" x14ac:dyDescent="0.25">
      <c r="A34" s="67">
        <v>19</v>
      </c>
      <c r="B34" s="41"/>
      <c r="C34" s="12"/>
      <c r="D34" s="269"/>
      <c r="E34" s="270"/>
      <c r="F34" s="271"/>
      <c r="G34" s="57"/>
      <c r="H34" s="272"/>
      <c r="I34" s="273"/>
      <c r="J34" s="274"/>
      <c r="K34" s="13"/>
      <c r="L34" s="21"/>
      <c r="M34" s="13" t="e">
        <f>L34*'TRANSFERENCIAS Y TIPOS CAMBIOS'!P$22</f>
        <v>#DIV/0!</v>
      </c>
      <c r="N34" s="187"/>
      <c r="O34" s="13" t="e">
        <f>N34*'TRANSFERENCIAS Y TIPOS CAMBIOS'!R$22</f>
        <v>#DIV/0!</v>
      </c>
      <c r="P34" s="13"/>
      <c r="Q34" s="68"/>
    </row>
    <row r="35" spans="1:17" ht="11.25" customHeight="1" x14ac:dyDescent="0.25">
      <c r="A35" s="67">
        <v>20</v>
      </c>
      <c r="B35" s="41"/>
      <c r="C35" s="12"/>
      <c r="D35" s="269"/>
      <c r="E35" s="270"/>
      <c r="F35" s="271"/>
      <c r="G35" s="57"/>
      <c r="H35" s="272"/>
      <c r="I35" s="273"/>
      <c r="J35" s="274"/>
      <c r="K35" s="13"/>
      <c r="L35" s="21"/>
      <c r="M35" s="13" t="e">
        <f>L35*'TRANSFERENCIAS Y TIPOS CAMBIOS'!P$22</f>
        <v>#DIV/0!</v>
      </c>
      <c r="N35" s="187"/>
      <c r="O35" s="13" t="e">
        <f>N35*'TRANSFERENCIAS Y TIPOS CAMBIOS'!R$22</f>
        <v>#DIV/0!</v>
      </c>
      <c r="P35" s="13"/>
      <c r="Q35" s="68"/>
    </row>
    <row r="36" spans="1:17" ht="11.25" customHeight="1" x14ac:dyDescent="0.25">
      <c r="A36" s="67">
        <v>21</v>
      </c>
      <c r="B36" s="41"/>
      <c r="C36" s="12"/>
      <c r="D36" s="269"/>
      <c r="E36" s="270"/>
      <c r="F36" s="271"/>
      <c r="G36" s="57"/>
      <c r="H36" s="272"/>
      <c r="I36" s="273"/>
      <c r="J36" s="274"/>
      <c r="K36" s="13"/>
      <c r="L36" s="21"/>
      <c r="M36" s="13" t="e">
        <f>L36*'TRANSFERENCIAS Y TIPOS CAMBIOS'!P$22</f>
        <v>#DIV/0!</v>
      </c>
      <c r="N36" s="187"/>
      <c r="O36" s="13" t="e">
        <f>N36*'TRANSFERENCIAS Y TIPOS CAMBIOS'!R$22</f>
        <v>#DIV/0!</v>
      </c>
      <c r="P36" s="13"/>
      <c r="Q36" s="68"/>
    </row>
    <row r="37" spans="1:17" ht="11.25" customHeight="1" x14ac:dyDescent="0.25">
      <c r="A37" s="67">
        <v>22</v>
      </c>
      <c r="B37" s="41"/>
      <c r="C37" s="12"/>
      <c r="D37" s="269"/>
      <c r="E37" s="270"/>
      <c r="F37" s="271"/>
      <c r="G37" s="57"/>
      <c r="H37" s="272"/>
      <c r="I37" s="273"/>
      <c r="J37" s="274"/>
      <c r="K37" s="13"/>
      <c r="L37" s="21"/>
      <c r="M37" s="13" t="e">
        <f>L37*'TRANSFERENCIAS Y TIPOS CAMBIOS'!P$22</f>
        <v>#DIV/0!</v>
      </c>
      <c r="N37" s="187"/>
      <c r="O37" s="13" t="e">
        <f>N37*'TRANSFERENCIAS Y TIPOS CAMBIOS'!R$22</f>
        <v>#DIV/0!</v>
      </c>
      <c r="P37" s="13"/>
      <c r="Q37" s="68"/>
    </row>
    <row r="38" spans="1:17" ht="11.25" customHeight="1" x14ac:dyDescent="0.25">
      <c r="A38" s="67">
        <v>23</v>
      </c>
      <c r="B38" s="41"/>
      <c r="C38" s="12"/>
      <c r="D38" s="269"/>
      <c r="E38" s="270"/>
      <c r="F38" s="271"/>
      <c r="G38" s="57"/>
      <c r="H38" s="272"/>
      <c r="I38" s="273"/>
      <c r="J38" s="274"/>
      <c r="K38" s="13"/>
      <c r="L38" s="21"/>
      <c r="M38" s="13" t="e">
        <f>L38*'TRANSFERENCIAS Y TIPOS CAMBIOS'!P$22</f>
        <v>#DIV/0!</v>
      </c>
      <c r="N38" s="187"/>
      <c r="O38" s="13" t="e">
        <f>N38*'TRANSFERENCIAS Y TIPOS CAMBIOS'!R$22</f>
        <v>#DIV/0!</v>
      </c>
      <c r="P38" s="13"/>
      <c r="Q38" s="68"/>
    </row>
    <row r="39" spans="1:17" ht="11.25" customHeight="1" x14ac:dyDescent="0.25">
      <c r="A39" s="67">
        <v>24</v>
      </c>
      <c r="B39" s="41"/>
      <c r="C39" s="12"/>
      <c r="D39" s="269"/>
      <c r="E39" s="270"/>
      <c r="F39" s="271"/>
      <c r="G39" s="57"/>
      <c r="H39" s="272"/>
      <c r="I39" s="273"/>
      <c r="J39" s="274"/>
      <c r="K39" s="13"/>
      <c r="L39" s="21"/>
      <c r="M39" s="13" t="e">
        <f>L39*'TRANSFERENCIAS Y TIPOS CAMBIOS'!P$22</f>
        <v>#DIV/0!</v>
      </c>
      <c r="N39" s="187"/>
      <c r="O39" s="13" t="e">
        <f>N39*'TRANSFERENCIAS Y TIPOS CAMBIOS'!R$22</f>
        <v>#DIV/0!</v>
      </c>
      <c r="P39" s="13"/>
      <c r="Q39" s="68"/>
    </row>
    <row r="40" spans="1:17" ht="11.25" customHeight="1" x14ac:dyDescent="0.25">
      <c r="A40" s="67">
        <v>25</v>
      </c>
      <c r="B40" s="41"/>
      <c r="C40" s="12"/>
      <c r="D40" s="269"/>
      <c r="E40" s="270"/>
      <c r="F40" s="271"/>
      <c r="G40" s="57"/>
      <c r="H40" s="272"/>
      <c r="I40" s="273"/>
      <c r="J40" s="274"/>
      <c r="K40" s="13"/>
      <c r="L40" s="21"/>
      <c r="M40" s="13" t="e">
        <f>L40*'TRANSFERENCIAS Y TIPOS CAMBIOS'!P$22</f>
        <v>#DIV/0!</v>
      </c>
      <c r="N40" s="187"/>
      <c r="O40" s="13" t="e">
        <f>N40*'TRANSFERENCIAS Y TIPOS CAMBIOS'!R$22</f>
        <v>#DIV/0!</v>
      </c>
      <c r="P40" s="13"/>
      <c r="Q40" s="68"/>
    </row>
    <row r="41" spans="1:17" ht="11.25" customHeight="1" x14ac:dyDescent="0.25">
      <c r="A41" s="69">
        <v>26</v>
      </c>
      <c r="B41" s="41"/>
      <c r="C41" s="12"/>
      <c r="D41" s="269"/>
      <c r="E41" s="270"/>
      <c r="F41" s="271"/>
      <c r="G41" s="57"/>
      <c r="H41" s="272"/>
      <c r="I41" s="273"/>
      <c r="J41" s="274"/>
      <c r="K41" s="13"/>
      <c r="L41" s="21"/>
      <c r="M41" s="13" t="e">
        <f>L41*'TRANSFERENCIAS Y TIPOS CAMBIOS'!P$22</f>
        <v>#DIV/0!</v>
      </c>
      <c r="N41" s="187"/>
      <c r="O41" s="13" t="e">
        <f>N41*'TRANSFERENCIAS Y TIPOS CAMBIOS'!R$22</f>
        <v>#DIV/0!</v>
      </c>
      <c r="P41" s="13"/>
      <c r="Q41" s="68"/>
    </row>
    <row r="42" spans="1:17" ht="11.25" customHeight="1" x14ac:dyDescent="0.25">
      <c r="A42" s="69">
        <v>27</v>
      </c>
      <c r="B42" s="41"/>
      <c r="C42" s="12"/>
      <c r="D42" s="269"/>
      <c r="E42" s="270"/>
      <c r="F42" s="271"/>
      <c r="G42" s="57"/>
      <c r="H42" s="272"/>
      <c r="I42" s="273"/>
      <c r="J42" s="274"/>
      <c r="K42" s="13"/>
      <c r="L42" s="21"/>
      <c r="M42" s="13" t="e">
        <f>L42*'TRANSFERENCIAS Y TIPOS CAMBIOS'!P$22</f>
        <v>#DIV/0!</v>
      </c>
      <c r="N42" s="187"/>
      <c r="O42" s="13" t="e">
        <f>N42*'TRANSFERENCIAS Y TIPOS CAMBIOS'!R$22</f>
        <v>#DIV/0!</v>
      </c>
      <c r="P42" s="13"/>
      <c r="Q42" s="68"/>
    </row>
    <row r="43" spans="1:17" ht="11.25" customHeight="1" x14ac:dyDescent="0.25">
      <c r="A43" s="69">
        <v>28</v>
      </c>
      <c r="B43" s="41"/>
      <c r="C43" s="12"/>
      <c r="D43" s="269"/>
      <c r="E43" s="270"/>
      <c r="F43" s="271"/>
      <c r="G43" s="57"/>
      <c r="H43" s="272"/>
      <c r="I43" s="273"/>
      <c r="J43" s="274"/>
      <c r="K43" s="13"/>
      <c r="L43" s="21"/>
      <c r="M43" s="13" t="e">
        <f>L43*'TRANSFERENCIAS Y TIPOS CAMBIOS'!P$22</f>
        <v>#DIV/0!</v>
      </c>
      <c r="N43" s="187"/>
      <c r="O43" s="13" t="e">
        <f>N43*'TRANSFERENCIAS Y TIPOS CAMBIOS'!R$22</f>
        <v>#DIV/0!</v>
      </c>
      <c r="P43" s="13"/>
      <c r="Q43" s="68"/>
    </row>
    <row r="44" spans="1:17" ht="11.25" customHeight="1" x14ac:dyDescent="0.25">
      <c r="A44" s="69">
        <v>29</v>
      </c>
      <c r="B44" s="41"/>
      <c r="C44" s="12"/>
      <c r="D44" s="269"/>
      <c r="E44" s="270"/>
      <c r="F44" s="271"/>
      <c r="G44" s="57"/>
      <c r="H44" s="272"/>
      <c r="I44" s="273"/>
      <c r="J44" s="274"/>
      <c r="K44" s="13"/>
      <c r="L44" s="21"/>
      <c r="M44" s="13" t="e">
        <f>L44*'TRANSFERENCIAS Y TIPOS CAMBIOS'!P$22</f>
        <v>#DIV/0!</v>
      </c>
      <c r="N44" s="187"/>
      <c r="O44" s="13" t="e">
        <f>N44*'TRANSFERENCIAS Y TIPOS CAMBIOS'!R$22</f>
        <v>#DIV/0!</v>
      </c>
      <c r="P44" s="13"/>
      <c r="Q44" s="68"/>
    </row>
    <row r="45" spans="1:17" ht="11.25" customHeight="1" x14ac:dyDescent="0.25">
      <c r="A45" s="69">
        <v>30</v>
      </c>
      <c r="B45" s="41"/>
      <c r="C45" s="12"/>
      <c r="D45" s="269"/>
      <c r="E45" s="270"/>
      <c r="F45" s="271"/>
      <c r="G45" s="57"/>
      <c r="H45" s="272"/>
      <c r="I45" s="273"/>
      <c r="J45" s="274"/>
      <c r="K45" s="13"/>
      <c r="L45" s="21"/>
      <c r="M45" s="13" t="e">
        <f>L45*'TRANSFERENCIAS Y TIPOS CAMBIOS'!P$22</f>
        <v>#DIV/0!</v>
      </c>
      <c r="N45" s="187"/>
      <c r="O45" s="13" t="e">
        <f>N45*'TRANSFERENCIAS Y TIPOS CAMBIOS'!R$22</f>
        <v>#DIV/0!</v>
      </c>
      <c r="P45" s="13"/>
      <c r="Q45" s="68"/>
    </row>
    <row r="46" spans="1:17" ht="11.25" customHeight="1" x14ac:dyDescent="0.25">
      <c r="A46" s="69">
        <v>31</v>
      </c>
      <c r="B46" s="41"/>
      <c r="C46" s="12"/>
      <c r="D46" s="269"/>
      <c r="E46" s="270"/>
      <c r="F46" s="271"/>
      <c r="G46" s="57"/>
      <c r="H46" s="272"/>
      <c r="I46" s="273"/>
      <c r="J46" s="274"/>
      <c r="K46" s="13"/>
      <c r="L46" s="21"/>
      <c r="M46" s="13" t="e">
        <f>L46*'TRANSFERENCIAS Y TIPOS CAMBIOS'!P$22</f>
        <v>#DIV/0!</v>
      </c>
      <c r="N46" s="187"/>
      <c r="O46" s="13" t="e">
        <f>N46*'TRANSFERENCIAS Y TIPOS CAMBIOS'!R$22</f>
        <v>#DIV/0!</v>
      </c>
      <c r="P46" s="13"/>
      <c r="Q46" s="68"/>
    </row>
    <row r="47" spans="1:17" ht="11.25" customHeight="1" x14ac:dyDescent="0.25">
      <c r="A47" s="69">
        <v>32</v>
      </c>
      <c r="B47" s="41"/>
      <c r="C47" s="12"/>
      <c r="D47" s="269"/>
      <c r="E47" s="270"/>
      <c r="F47" s="271"/>
      <c r="G47" s="57"/>
      <c r="H47" s="272"/>
      <c r="I47" s="273"/>
      <c r="J47" s="274"/>
      <c r="K47" s="13"/>
      <c r="L47" s="21"/>
      <c r="M47" s="13" t="e">
        <f>L47*'TRANSFERENCIAS Y TIPOS CAMBIOS'!P$22</f>
        <v>#DIV/0!</v>
      </c>
      <c r="N47" s="187"/>
      <c r="O47" s="13" t="e">
        <f>N47*'TRANSFERENCIAS Y TIPOS CAMBIOS'!R$22</f>
        <v>#DIV/0!</v>
      </c>
      <c r="P47" s="13"/>
      <c r="Q47" s="68"/>
    </row>
    <row r="48" spans="1:17" ht="11.25" customHeight="1" x14ac:dyDescent="0.25">
      <c r="A48" s="69">
        <v>33</v>
      </c>
      <c r="B48" s="41"/>
      <c r="C48" s="12"/>
      <c r="D48" s="269"/>
      <c r="E48" s="270"/>
      <c r="F48" s="271"/>
      <c r="G48" s="57"/>
      <c r="H48" s="272"/>
      <c r="I48" s="273"/>
      <c r="J48" s="274"/>
      <c r="K48" s="13"/>
      <c r="L48" s="21"/>
      <c r="M48" s="13" t="e">
        <f>L48*'TRANSFERENCIAS Y TIPOS CAMBIOS'!P$22</f>
        <v>#DIV/0!</v>
      </c>
      <c r="N48" s="187"/>
      <c r="O48" s="13" t="e">
        <f>N48*'TRANSFERENCIAS Y TIPOS CAMBIOS'!R$22</f>
        <v>#DIV/0!</v>
      </c>
      <c r="P48" s="13"/>
      <c r="Q48" s="68"/>
    </row>
    <row r="49" spans="1:17" ht="11.25" customHeight="1" x14ac:dyDescent="0.25">
      <c r="A49" s="69">
        <v>34</v>
      </c>
      <c r="B49" s="41"/>
      <c r="C49" s="12"/>
      <c r="D49" s="269"/>
      <c r="E49" s="270"/>
      <c r="F49" s="271"/>
      <c r="G49" s="57"/>
      <c r="H49" s="272"/>
      <c r="I49" s="273"/>
      <c r="J49" s="274"/>
      <c r="K49" s="13"/>
      <c r="L49" s="21"/>
      <c r="M49" s="13" t="e">
        <f>L49*'TRANSFERENCIAS Y TIPOS CAMBIOS'!P$22</f>
        <v>#DIV/0!</v>
      </c>
      <c r="N49" s="187"/>
      <c r="O49" s="13" t="e">
        <f>N49*'TRANSFERENCIAS Y TIPOS CAMBIOS'!R$22</f>
        <v>#DIV/0!</v>
      </c>
      <c r="P49" s="13"/>
      <c r="Q49" s="68"/>
    </row>
    <row r="50" spans="1:17" ht="11.25" customHeight="1" x14ac:dyDescent="0.25">
      <c r="A50" s="69">
        <v>35</v>
      </c>
      <c r="B50" s="41"/>
      <c r="C50" s="12"/>
      <c r="D50" s="269"/>
      <c r="E50" s="270"/>
      <c r="F50" s="271"/>
      <c r="G50" s="57"/>
      <c r="H50" s="272"/>
      <c r="I50" s="273"/>
      <c r="J50" s="274"/>
      <c r="K50" s="13"/>
      <c r="L50" s="21"/>
      <c r="M50" s="13" t="e">
        <f>L50*'TRANSFERENCIAS Y TIPOS CAMBIOS'!P$22</f>
        <v>#DIV/0!</v>
      </c>
      <c r="N50" s="187"/>
      <c r="O50" s="13" t="e">
        <f>N50*'TRANSFERENCIAS Y TIPOS CAMBIOS'!R$22</f>
        <v>#DIV/0!</v>
      </c>
      <c r="P50" s="13"/>
      <c r="Q50" s="68"/>
    </row>
    <row r="51" spans="1:17" ht="11.25" customHeight="1" x14ac:dyDescent="0.25">
      <c r="A51" s="69">
        <v>36</v>
      </c>
      <c r="B51" s="41"/>
      <c r="C51" s="12"/>
      <c r="D51" s="269"/>
      <c r="E51" s="270"/>
      <c r="F51" s="271"/>
      <c r="G51" s="57"/>
      <c r="H51" s="272"/>
      <c r="I51" s="273"/>
      <c r="J51" s="274"/>
      <c r="K51" s="13"/>
      <c r="L51" s="21"/>
      <c r="M51" s="13" t="e">
        <f>L51*'TRANSFERENCIAS Y TIPOS CAMBIOS'!P$22</f>
        <v>#DIV/0!</v>
      </c>
      <c r="N51" s="187"/>
      <c r="O51" s="13" t="e">
        <f>N51*'TRANSFERENCIAS Y TIPOS CAMBIOS'!R$22</f>
        <v>#DIV/0!</v>
      </c>
      <c r="P51" s="13"/>
      <c r="Q51" s="68"/>
    </row>
    <row r="52" spans="1:17" ht="11.25" customHeight="1" x14ac:dyDescent="0.25">
      <c r="A52" s="69">
        <v>37</v>
      </c>
      <c r="B52" s="41"/>
      <c r="C52" s="12"/>
      <c r="D52" s="269"/>
      <c r="E52" s="270"/>
      <c r="F52" s="271"/>
      <c r="G52" s="57"/>
      <c r="H52" s="272"/>
      <c r="I52" s="273"/>
      <c r="J52" s="274"/>
      <c r="K52" s="13"/>
      <c r="L52" s="21"/>
      <c r="M52" s="13" t="e">
        <f>L52*'TRANSFERENCIAS Y TIPOS CAMBIOS'!P$22</f>
        <v>#DIV/0!</v>
      </c>
      <c r="N52" s="187"/>
      <c r="O52" s="13" t="e">
        <f>N52*'TRANSFERENCIAS Y TIPOS CAMBIOS'!R$22</f>
        <v>#DIV/0!</v>
      </c>
      <c r="P52" s="13"/>
      <c r="Q52" s="68"/>
    </row>
    <row r="53" spans="1:17" ht="11.25" customHeight="1" x14ac:dyDescent="0.25">
      <c r="A53" s="69">
        <v>38</v>
      </c>
      <c r="B53" s="41"/>
      <c r="C53" s="12"/>
      <c r="D53" s="269"/>
      <c r="E53" s="270"/>
      <c r="F53" s="271"/>
      <c r="G53" s="57"/>
      <c r="H53" s="272"/>
      <c r="I53" s="273"/>
      <c r="J53" s="274"/>
      <c r="K53" s="13"/>
      <c r="L53" s="21"/>
      <c r="M53" s="13" t="e">
        <f>L53*'TRANSFERENCIAS Y TIPOS CAMBIOS'!P$22</f>
        <v>#DIV/0!</v>
      </c>
      <c r="N53" s="187"/>
      <c r="O53" s="13" t="e">
        <f>N53*'TRANSFERENCIAS Y TIPOS CAMBIOS'!R$22</f>
        <v>#DIV/0!</v>
      </c>
      <c r="P53" s="13"/>
      <c r="Q53" s="68"/>
    </row>
    <row r="54" spans="1:17" ht="11.25" customHeight="1" x14ac:dyDescent="0.25">
      <c r="A54" s="69">
        <v>39</v>
      </c>
      <c r="B54" s="41"/>
      <c r="C54" s="12"/>
      <c r="D54" s="269"/>
      <c r="E54" s="270"/>
      <c r="F54" s="271"/>
      <c r="G54" s="57"/>
      <c r="H54" s="272"/>
      <c r="I54" s="273"/>
      <c r="J54" s="274"/>
      <c r="K54" s="13"/>
      <c r="L54" s="21"/>
      <c r="M54" s="13" t="e">
        <f>L54*'TRANSFERENCIAS Y TIPOS CAMBIOS'!P$22</f>
        <v>#DIV/0!</v>
      </c>
      <c r="N54" s="187"/>
      <c r="O54" s="13" t="e">
        <f>N54*'TRANSFERENCIAS Y TIPOS CAMBIOS'!R$22</f>
        <v>#DIV/0!</v>
      </c>
      <c r="P54" s="13"/>
      <c r="Q54" s="68"/>
    </row>
    <row r="55" spans="1:17" ht="11.25" customHeight="1" x14ac:dyDescent="0.25">
      <c r="A55" s="69">
        <v>40</v>
      </c>
      <c r="B55" s="41"/>
      <c r="C55" s="12"/>
      <c r="D55" s="269"/>
      <c r="E55" s="270"/>
      <c r="F55" s="271"/>
      <c r="G55" s="57"/>
      <c r="H55" s="272"/>
      <c r="I55" s="273"/>
      <c r="J55" s="274"/>
      <c r="K55" s="13"/>
      <c r="L55" s="21"/>
      <c r="M55" s="13" t="e">
        <f>L55*'TRANSFERENCIAS Y TIPOS CAMBIOS'!P$22</f>
        <v>#DIV/0!</v>
      </c>
      <c r="N55" s="187"/>
      <c r="O55" s="13" t="e">
        <f>N55*'TRANSFERENCIAS Y TIPOS CAMBIOS'!R$22</f>
        <v>#DIV/0!</v>
      </c>
      <c r="P55" s="13"/>
      <c r="Q55" s="68"/>
    </row>
    <row r="56" spans="1:17" ht="11.25" customHeight="1" x14ac:dyDescent="0.25">
      <c r="A56" s="69">
        <v>41</v>
      </c>
      <c r="B56" s="41"/>
      <c r="C56" s="12"/>
      <c r="D56" s="269"/>
      <c r="E56" s="270"/>
      <c r="F56" s="271"/>
      <c r="G56" s="57"/>
      <c r="H56" s="272"/>
      <c r="I56" s="273"/>
      <c r="J56" s="274"/>
      <c r="K56" s="13"/>
      <c r="L56" s="21"/>
      <c r="M56" s="13" t="e">
        <f>L56*'TRANSFERENCIAS Y TIPOS CAMBIOS'!P$22</f>
        <v>#DIV/0!</v>
      </c>
      <c r="N56" s="187"/>
      <c r="O56" s="13" t="e">
        <f>N56*'TRANSFERENCIAS Y TIPOS CAMBIOS'!R$22</f>
        <v>#DIV/0!</v>
      </c>
      <c r="P56" s="13"/>
      <c r="Q56" s="68"/>
    </row>
    <row r="57" spans="1:17" ht="11.25" customHeight="1" x14ac:dyDescent="0.25">
      <c r="A57" s="69">
        <v>42</v>
      </c>
      <c r="B57" s="41"/>
      <c r="C57" s="12"/>
      <c r="D57" s="269"/>
      <c r="E57" s="270"/>
      <c r="F57" s="271"/>
      <c r="G57" s="57"/>
      <c r="H57" s="272"/>
      <c r="I57" s="273"/>
      <c r="J57" s="274"/>
      <c r="K57" s="13"/>
      <c r="L57" s="21"/>
      <c r="M57" s="13" t="e">
        <f>L57*'TRANSFERENCIAS Y TIPOS CAMBIOS'!P$22</f>
        <v>#DIV/0!</v>
      </c>
      <c r="N57" s="187"/>
      <c r="O57" s="13" t="e">
        <f>N57*'TRANSFERENCIAS Y TIPOS CAMBIOS'!R$22</f>
        <v>#DIV/0!</v>
      </c>
      <c r="P57" s="13"/>
      <c r="Q57" s="68"/>
    </row>
    <row r="58" spans="1:17" ht="11.25" customHeight="1" x14ac:dyDescent="0.25">
      <c r="A58" s="69">
        <v>43</v>
      </c>
      <c r="B58" s="41"/>
      <c r="C58" s="12"/>
      <c r="D58" s="269"/>
      <c r="E58" s="270"/>
      <c r="F58" s="271"/>
      <c r="G58" s="57"/>
      <c r="H58" s="272"/>
      <c r="I58" s="273"/>
      <c r="J58" s="274"/>
      <c r="K58" s="13"/>
      <c r="L58" s="21"/>
      <c r="M58" s="13" t="e">
        <f>L58*'TRANSFERENCIAS Y TIPOS CAMBIOS'!P$22</f>
        <v>#DIV/0!</v>
      </c>
      <c r="N58" s="187"/>
      <c r="O58" s="13" t="e">
        <f>N58*'TRANSFERENCIAS Y TIPOS CAMBIOS'!R$22</f>
        <v>#DIV/0!</v>
      </c>
      <c r="P58" s="13"/>
      <c r="Q58" s="68"/>
    </row>
    <row r="59" spans="1:17" ht="11.25" customHeight="1" x14ac:dyDescent="0.25">
      <c r="A59" s="69">
        <v>44</v>
      </c>
      <c r="B59" s="41"/>
      <c r="C59" s="12"/>
      <c r="D59" s="269"/>
      <c r="E59" s="270"/>
      <c r="F59" s="271"/>
      <c r="G59" s="57"/>
      <c r="H59" s="272"/>
      <c r="I59" s="273"/>
      <c r="J59" s="274"/>
      <c r="K59" s="13"/>
      <c r="L59" s="21"/>
      <c r="M59" s="13" t="e">
        <f>L59*'TRANSFERENCIAS Y TIPOS CAMBIOS'!P$22</f>
        <v>#DIV/0!</v>
      </c>
      <c r="N59" s="187"/>
      <c r="O59" s="13" t="e">
        <f>N59*'TRANSFERENCIAS Y TIPOS CAMBIOS'!R$22</f>
        <v>#DIV/0!</v>
      </c>
      <c r="P59" s="13"/>
      <c r="Q59" s="68"/>
    </row>
    <row r="60" spans="1:17" ht="11.25" customHeight="1" x14ac:dyDescent="0.25">
      <c r="A60" s="69">
        <v>45</v>
      </c>
      <c r="B60" s="41"/>
      <c r="C60" s="12"/>
      <c r="D60" s="269"/>
      <c r="E60" s="270"/>
      <c r="F60" s="271"/>
      <c r="G60" s="57"/>
      <c r="H60" s="272"/>
      <c r="I60" s="273"/>
      <c r="J60" s="274"/>
      <c r="K60" s="13"/>
      <c r="L60" s="21"/>
      <c r="M60" s="13" t="e">
        <f>L60*'TRANSFERENCIAS Y TIPOS CAMBIOS'!P$22</f>
        <v>#DIV/0!</v>
      </c>
      <c r="N60" s="187"/>
      <c r="O60" s="13" t="e">
        <f>N60*'TRANSFERENCIAS Y TIPOS CAMBIOS'!R$22</f>
        <v>#DIV/0!</v>
      </c>
      <c r="P60" s="13"/>
      <c r="Q60" s="68"/>
    </row>
    <row r="61" spans="1:17" ht="11.25" customHeight="1" x14ac:dyDescent="0.25">
      <c r="A61" s="69">
        <v>46</v>
      </c>
      <c r="B61" s="41"/>
      <c r="C61" s="12"/>
      <c r="D61" s="269"/>
      <c r="E61" s="270"/>
      <c r="F61" s="271"/>
      <c r="G61" s="57"/>
      <c r="H61" s="272"/>
      <c r="I61" s="273"/>
      <c r="J61" s="274"/>
      <c r="K61" s="13"/>
      <c r="L61" s="21"/>
      <c r="M61" s="13" t="e">
        <f>L61*'TRANSFERENCIAS Y TIPOS CAMBIOS'!P$22</f>
        <v>#DIV/0!</v>
      </c>
      <c r="N61" s="187"/>
      <c r="O61" s="13" t="e">
        <f>N61*'TRANSFERENCIAS Y TIPOS CAMBIOS'!R$22</f>
        <v>#DIV/0!</v>
      </c>
      <c r="P61" s="13"/>
      <c r="Q61" s="68"/>
    </row>
    <row r="62" spans="1:17" ht="11.25" customHeight="1" x14ac:dyDescent="0.25">
      <c r="A62" s="69">
        <v>47</v>
      </c>
      <c r="B62" s="41"/>
      <c r="C62" s="12"/>
      <c r="D62" s="269"/>
      <c r="E62" s="270"/>
      <c r="F62" s="271"/>
      <c r="G62" s="57"/>
      <c r="H62" s="272"/>
      <c r="I62" s="273"/>
      <c r="J62" s="274"/>
      <c r="K62" s="13"/>
      <c r="L62" s="21"/>
      <c r="M62" s="13" t="e">
        <f>L62*'TRANSFERENCIAS Y TIPOS CAMBIOS'!P$22</f>
        <v>#DIV/0!</v>
      </c>
      <c r="N62" s="187"/>
      <c r="O62" s="13" t="e">
        <f>N62*'TRANSFERENCIAS Y TIPOS CAMBIOS'!R$22</f>
        <v>#DIV/0!</v>
      </c>
      <c r="P62" s="13"/>
      <c r="Q62" s="68"/>
    </row>
    <row r="63" spans="1:17" ht="11.25" customHeight="1" x14ac:dyDescent="0.25">
      <c r="A63" s="69">
        <v>48</v>
      </c>
      <c r="B63" s="41"/>
      <c r="C63" s="12"/>
      <c r="D63" s="269"/>
      <c r="E63" s="270"/>
      <c r="F63" s="271"/>
      <c r="G63" s="57"/>
      <c r="H63" s="272"/>
      <c r="I63" s="273"/>
      <c r="J63" s="274"/>
      <c r="K63" s="13"/>
      <c r="L63" s="21"/>
      <c r="M63" s="13" t="e">
        <f>L63*'TRANSFERENCIAS Y TIPOS CAMBIOS'!P$22</f>
        <v>#DIV/0!</v>
      </c>
      <c r="N63" s="187"/>
      <c r="O63" s="13" t="e">
        <f>N63*'TRANSFERENCIAS Y TIPOS CAMBIOS'!R$22</f>
        <v>#DIV/0!</v>
      </c>
      <c r="P63" s="13"/>
      <c r="Q63" s="68"/>
    </row>
    <row r="64" spans="1:17" ht="11.25" customHeight="1" x14ac:dyDescent="0.25">
      <c r="A64" s="69">
        <v>49</v>
      </c>
      <c r="B64" s="41"/>
      <c r="C64" s="12"/>
      <c r="D64" s="269"/>
      <c r="E64" s="270"/>
      <c r="F64" s="271"/>
      <c r="G64" s="57"/>
      <c r="H64" s="272"/>
      <c r="I64" s="273"/>
      <c r="J64" s="274"/>
      <c r="K64" s="13"/>
      <c r="L64" s="21"/>
      <c r="M64" s="13" t="e">
        <f>L64*'TRANSFERENCIAS Y TIPOS CAMBIOS'!P$22</f>
        <v>#DIV/0!</v>
      </c>
      <c r="N64" s="187"/>
      <c r="O64" s="13" t="e">
        <f>N64*'TRANSFERENCIAS Y TIPOS CAMBIOS'!R$22</f>
        <v>#DIV/0!</v>
      </c>
      <c r="P64" s="13"/>
      <c r="Q64" s="68"/>
    </row>
    <row r="65" spans="1:17" ht="11.25" customHeight="1" x14ac:dyDescent="0.25">
      <c r="A65" s="69">
        <v>50</v>
      </c>
      <c r="B65" s="41"/>
      <c r="C65" s="12"/>
      <c r="D65" s="269"/>
      <c r="E65" s="270"/>
      <c r="F65" s="271"/>
      <c r="G65" s="57"/>
      <c r="H65" s="272"/>
      <c r="I65" s="273"/>
      <c r="J65" s="274"/>
      <c r="K65" s="13"/>
      <c r="L65" s="21"/>
      <c r="M65" s="13" t="e">
        <f>L65*'TRANSFERENCIAS Y TIPOS CAMBIOS'!P$22</f>
        <v>#DIV/0!</v>
      </c>
      <c r="N65" s="187"/>
      <c r="O65" s="13" t="e">
        <f>N65*'TRANSFERENCIAS Y TIPOS CAMBIOS'!R$22</f>
        <v>#DIV/0!</v>
      </c>
      <c r="P65" s="13"/>
      <c r="Q65" s="68"/>
    </row>
    <row r="66" spans="1:17" ht="21.75" customHeight="1" x14ac:dyDescent="0.25">
      <c r="A66" s="258" t="s">
        <v>96</v>
      </c>
      <c r="B66" s="259"/>
      <c r="C66" s="259"/>
      <c r="D66" s="259"/>
      <c r="E66" s="259"/>
      <c r="F66" s="259"/>
      <c r="G66" s="259"/>
      <c r="H66" s="259"/>
      <c r="I66" s="287" t="str">
        <f>'RESUMEN ECONÓMICO'!A27</f>
        <v>5. Servicios técnicos y profesionales</v>
      </c>
      <c r="J66" s="288"/>
      <c r="K66" s="70">
        <f>SUM(K16:K65)</f>
        <v>0</v>
      </c>
      <c r="L66" s="71">
        <f>SUM(L16:L65)</f>
        <v>0</v>
      </c>
      <c r="M66" s="70" t="e">
        <f>SUM(M16:M65)</f>
        <v>#DIV/0!</v>
      </c>
      <c r="N66" s="73">
        <f>SUM(N16:N65)</f>
        <v>0</v>
      </c>
      <c r="O66" s="70" t="e">
        <f>SUM(O16:O65)</f>
        <v>#DIV/0!</v>
      </c>
    </row>
    <row r="67" spans="1:17" x14ac:dyDescent="0.25">
      <c r="A67" s="2"/>
      <c r="B67" s="2"/>
      <c r="C67" s="15"/>
      <c r="D67" s="16"/>
      <c r="E67" s="16"/>
      <c r="F67" s="2"/>
      <c r="G67" s="2"/>
      <c r="H67" s="2"/>
      <c r="I67" s="2"/>
      <c r="J67" s="2"/>
    </row>
    <row r="72" spans="1:17" x14ac:dyDescent="0.25">
      <c r="I72" s="2"/>
    </row>
  </sheetData>
  <sheetProtection algorithmName="SHA-512" hashValue="C0Rx7Q/51oTuSSZBpyln2kW9uAAhHAWsNUesaE4BjQEWzVOKpgkz7REFqpNqexLwaNAzRMnPzFVuBJ/CqDigtg==" saltValue="Juo1bVsZ3Up3wc4VSP8XJw==" spinCount="100000" sheet="1" insertRows="0"/>
  <mergeCells count="109">
    <mergeCell ref="D65:F65"/>
    <mergeCell ref="H65:J65"/>
    <mergeCell ref="D62:F62"/>
    <mergeCell ref="H62:J62"/>
    <mergeCell ref="D63:F63"/>
    <mergeCell ref="H63:J63"/>
    <mergeCell ref="D64:F64"/>
    <mergeCell ref="H64:J64"/>
    <mergeCell ref="D59:F59"/>
    <mergeCell ref="H59:J59"/>
    <mergeCell ref="D60:F60"/>
    <mergeCell ref="H60:J60"/>
    <mergeCell ref="D61:F61"/>
    <mergeCell ref="H61:J61"/>
    <mergeCell ref="D56:F56"/>
    <mergeCell ref="H56:J56"/>
    <mergeCell ref="D57:F57"/>
    <mergeCell ref="H57:J57"/>
    <mergeCell ref="D58:F58"/>
    <mergeCell ref="H58:J58"/>
    <mergeCell ref="D53:F53"/>
    <mergeCell ref="H53:J53"/>
    <mergeCell ref="D54:F54"/>
    <mergeCell ref="H54:J54"/>
    <mergeCell ref="D55:F55"/>
    <mergeCell ref="H55:J55"/>
    <mergeCell ref="D50:F50"/>
    <mergeCell ref="H50:J50"/>
    <mergeCell ref="D51:F51"/>
    <mergeCell ref="H51:J51"/>
    <mergeCell ref="D52:F52"/>
    <mergeCell ref="H52:J52"/>
    <mergeCell ref="D47:F47"/>
    <mergeCell ref="H47:J47"/>
    <mergeCell ref="D48:F48"/>
    <mergeCell ref="H48:J48"/>
    <mergeCell ref="D49:F49"/>
    <mergeCell ref="H49:J49"/>
    <mergeCell ref="D44:F44"/>
    <mergeCell ref="H44:J44"/>
    <mergeCell ref="D45:F45"/>
    <mergeCell ref="H45:J45"/>
    <mergeCell ref="D46:F46"/>
    <mergeCell ref="H46:J46"/>
    <mergeCell ref="D41:F41"/>
    <mergeCell ref="H41:J41"/>
    <mergeCell ref="D42:F42"/>
    <mergeCell ref="H42:J42"/>
    <mergeCell ref="D43:F43"/>
    <mergeCell ref="H43:J43"/>
    <mergeCell ref="D38:F38"/>
    <mergeCell ref="H38:J38"/>
    <mergeCell ref="D39:F39"/>
    <mergeCell ref="H39:J39"/>
    <mergeCell ref="D40:F40"/>
    <mergeCell ref="H40:J40"/>
    <mergeCell ref="D36:F36"/>
    <mergeCell ref="H36:J36"/>
    <mergeCell ref="D37:F37"/>
    <mergeCell ref="H37:J37"/>
    <mergeCell ref="D32:F32"/>
    <mergeCell ref="H32:J32"/>
    <mergeCell ref="D33:F33"/>
    <mergeCell ref="H33:J33"/>
    <mergeCell ref="D34:F34"/>
    <mergeCell ref="H34:J34"/>
    <mergeCell ref="D30:F30"/>
    <mergeCell ref="H30:J30"/>
    <mergeCell ref="D31:F31"/>
    <mergeCell ref="H31:J31"/>
    <mergeCell ref="D19:F19"/>
    <mergeCell ref="H19:J19"/>
    <mergeCell ref="D21:F21"/>
    <mergeCell ref="H21:J21"/>
    <mergeCell ref="D29:F29"/>
    <mergeCell ref="H29:J29"/>
    <mergeCell ref="H20:J20"/>
    <mergeCell ref="D23:F23"/>
    <mergeCell ref="H23:J23"/>
    <mergeCell ref="D24:F24"/>
    <mergeCell ref="H24:J24"/>
    <mergeCell ref="D25:F25"/>
    <mergeCell ref="H25:J25"/>
    <mergeCell ref="D22:F22"/>
    <mergeCell ref="H22:J22"/>
    <mergeCell ref="A7:Q7"/>
    <mergeCell ref="K13:M13"/>
    <mergeCell ref="K10:M10"/>
    <mergeCell ref="D16:F16"/>
    <mergeCell ref="H16:J16"/>
    <mergeCell ref="D15:F15"/>
    <mergeCell ref="H15:J15"/>
    <mergeCell ref="A66:H66"/>
    <mergeCell ref="I66:J66"/>
    <mergeCell ref="D26:F26"/>
    <mergeCell ref="H26:J26"/>
    <mergeCell ref="A10:F10"/>
    <mergeCell ref="A13:D13"/>
    <mergeCell ref="D20:F20"/>
    <mergeCell ref="D27:F27"/>
    <mergeCell ref="H27:J27"/>
    <mergeCell ref="D28:F28"/>
    <mergeCell ref="H28:J28"/>
    <mergeCell ref="D35:F35"/>
    <mergeCell ref="H35:J35"/>
    <mergeCell ref="D17:F17"/>
    <mergeCell ref="H17:J17"/>
    <mergeCell ref="D18:F18"/>
    <mergeCell ref="H18:J18"/>
  </mergeCells>
  <dataValidations count="2">
    <dataValidation type="date" allowBlank="1" showInputMessage="1" showErrorMessage="1" prompt="Fecha entre 01/01/2024 y 31/01/2025" sqref="C17:C65" xr:uid="{75010F00-EA59-4A0F-89C9-F31C2D408317}">
      <formula1>45292</formula1>
      <formula2>45688</formula2>
    </dataValidation>
    <dataValidation type="decimal" operator="lessThanOrEqual" showInputMessage="1" showErrorMessage="1" error="Importe Inferior o igual al importe total" sqref="P16:P65" xr:uid="{1AA407B7-0D1F-4B34-A92E-A87F761BF604}">
      <formula1>L16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FE196-5A84-4FC2-991C-551D8B23FCC6}">
  <dimension ref="A3:Q66"/>
  <sheetViews>
    <sheetView showGridLines="0" zoomScaleNormal="100" workbookViewId="0">
      <selection activeCell="A26" sqref="A26:XFD26"/>
    </sheetView>
  </sheetViews>
  <sheetFormatPr baseColWidth="10" defaultColWidth="11.42578125" defaultRowHeight="12" x14ac:dyDescent="0.25"/>
  <cols>
    <col min="1" max="1" width="4.28515625" style="1" customWidth="1"/>
    <col min="2" max="2" width="15.140625" style="1" customWidth="1"/>
    <col min="3" max="3" width="9.85546875" style="63" customWidth="1"/>
    <col min="4" max="5" width="10.5703125" style="64" customWidth="1"/>
    <col min="6" max="6" width="23.5703125" style="1" customWidth="1"/>
    <col min="7" max="7" width="8.7109375" style="1" customWidth="1"/>
    <col min="8" max="9" width="12.5703125" style="1" customWidth="1"/>
    <col min="10" max="10" width="24.140625" style="1" customWidth="1"/>
    <col min="11" max="11" width="14.5703125" style="1" customWidth="1"/>
    <col min="12" max="12" width="10.85546875" style="1" customWidth="1"/>
    <col min="13" max="13" width="10.7109375" style="1" customWidth="1"/>
    <col min="14" max="14" width="17.7109375" style="1" customWidth="1"/>
    <col min="15" max="15" width="19.5703125" style="1" customWidth="1"/>
    <col min="16" max="16" width="11.42578125" style="1"/>
    <col min="17" max="17" width="11.28515625" style="1" customWidth="1"/>
    <col min="18" max="20" width="11.42578125" style="1"/>
    <col min="21" max="21" width="3.42578125" style="1" customWidth="1"/>
    <col min="22" max="16384" width="11.42578125" style="1"/>
  </cols>
  <sheetData>
    <row r="3" spans="1:17" ht="15" x14ac:dyDescent="0.25">
      <c r="Q3" s="65" t="s">
        <v>148</v>
      </c>
    </row>
    <row r="4" spans="1:17" ht="15" x14ac:dyDescent="0.25">
      <c r="Q4" s="65" t="s">
        <v>149</v>
      </c>
    </row>
    <row r="5" spans="1:17" ht="15" x14ac:dyDescent="0.25">
      <c r="Q5" s="65" t="s">
        <v>150</v>
      </c>
    </row>
    <row r="7" spans="1:17" ht="21" customHeight="1" x14ac:dyDescent="0.25">
      <c r="A7" s="219" t="s">
        <v>53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</row>
    <row r="8" spans="1:17" s="66" customFormat="1" ht="15.6" customHeight="1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  <c r="M8" s="10"/>
      <c r="N8" s="10"/>
      <c r="O8" s="11"/>
      <c r="P8" s="11"/>
      <c r="Q8" s="10"/>
    </row>
    <row r="9" spans="1:17" ht="12.95" customHeight="1" x14ac:dyDescent="0.25">
      <c r="A9" s="2"/>
      <c r="B9" s="2"/>
      <c r="C9" s="15"/>
      <c r="D9" s="16"/>
      <c r="E9" s="16"/>
      <c r="F9" s="2"/>
      <c r="G9" s="17"/>
      <c r="H9" s="11"/>
      <c r="I9" s="11"/>
      <c r="J9" s="11"/>
      <c r="K9" s="11"/>
      <c r="L9" s="11"/>
      <c r="M9" s="11"/>
      <c r="N9" s="27" t="s">
        <v>81</v>
      </c>
      <c r="O9" s="27" t="s">
        <v>82</v>
      </c>
      <c r="P9" s="27" t="s">
        <v>83</v>
      </c>
      <c r="Q9" s="27" t="s">
        <v>91</v>
      </c>
    </row>
    <row r="10" spans="1:17" ht="32.450000000000003" customHeight="1" x14ac:dyDescent="0.25">
      <c r="A10" s="237" t="str">
        <f>'RESUMEN ECONÓMICO'!A28</f>
        <v>6. Funcionamiento en terreno</v>
      </c>
      <c r="B10" s="237"/>
      <c r="C10" s="237"/>
      <c r="D10" s="237"/>
      <c r="E10" s="237"/>
      <c r="F10" s="237"/>
      <c r="G10" s="2"/>
      <c r="H10" s="2"/>
      <c r="I10" s="2"/>
      <c r="J10" s="2"/>
      <c r="K10" s="264" t="s">
        <v>89</v>
      </c>
      <c r="L10" s="265"/>
      <c r="M10" s="266"/>
      <c r="N10" s="30">
        <f>K66</f>
        <v>0</v>
      </c>
      <c r="O10" s="39">
        <f>L66</f>
        <v>0</v>
      </c>
      <c r="P10" s="40">
        <f>N66</f>
        <v>0</v>
      </c>
      <c r="Q10" s="30" t="e">
        <f>SUM(K16:K65)+SUM(M16:M65)+SUM(O16:O65)</f>
        <v>#DIV/0!</v>
      </c>
    </row>
    <row r="11" spans="1:17" ht="15.6" customHeight="1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2"/>
      <c r="P11" s="2"/>
      <c r="Q11" s="2"/>
    </row>
    <row r="12" spans="1:17" s="66" customFormat="1" ht="17.100000000000001" customHeight="1" x14ac:dyDescent="0.25">
      <c r="A12" s="11"/>
      <c r="B12" s="11"/>
      <c r="C12" s="10"/>
      <c r="D12" s="10"/>
      <c r="E12" s="28" t="s">
        <v>81</v>
      </c>
      <c r="F12" s="28" t="s">
        <v>82</v>
      </c>
      <c r="G12" s="28" t="s">
        <v>83</v>
      </c>
      <c r="H12" s="28" t="s">
        <v>91</v>
      </c>
      <c r="I12" s="10"/>
      <c r="J12" s="10"/>
      <c r="K12" s="11"/>
      <c r="L12" s="11"/>
      <c r="M12" s="11"/>
      <c r="N12" s="61" t="s">
        <v>81</v>
      </c>
      <c r="O12" s="61" t="s">
        <v>82</v>
      </c>
      <c r="P12" s="61" t="s">
        <v>83</v>
      </c>
      <c r="Q12" s="61" t="s">
        <v>91</v>
      </c>
    </row>
    <row r="13" spans="1:17" ht="31.5" customHeight="1" x14ac:dyDescent="0.25">
      <c r="A13" s="262" t="s">
        <v>155</v>
      </c>
      <c r="B13" s="262"/>
      <c r="C13" s="262"/>
      <c r="D13" s="262"/>
      <c r="E13" s="23">
        <f>SUM(K16:K40)</f>
        <v>0</v>
      </c>
      <c r="F13" s="35">
        <f>SUM(L16:L40)</f>
        <v>0</v>
      </c>
      <c r="G13" s="37">
        <f>SUM(N16:N40)</f>
        <v>0</v>
      </c>
      <c r="H13" s="23" t="e">
        <f>SUM(K16:K40)+SUM(M16:M40)+SUM(O16:O40)</f>
        <v>#DIV/0!</v>
      </c>
      <c r="I13" s="10"/>
      <c r="J13" s="2"/>
      <c r="K13" s="263" t="s">
        <v>156</v>
      </c>
      <c r="L13" s="263"/>
      <c r="M13" s="263"/>
      <c r="N13" s="29">
        <f>K66</f>
        <v>0</v>
      </c>
      <c r="O13" s="36">
        <f>SUM(L41:L65)</f>
        <v>0</v>
      </c>
      <c r="P13" s="38">
        <f>SUM(N41:N65)</f>
        <v>0</v>
      </c>
      <c r="Q13" s="29" t="e">
        <f>SUM(K41:K65)+SUM(M41:M65)+SUM(O41:O65)</f>
        <v>#DIV/0!</v>
      </c>
    </row>
    <row r="14" spans="1:17" ht="26.25" customHeight="1" x14ac:dyDescent="0.25">
      <c r="A14" s="24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34"/>
      <c r="M14" s="34"/>
      <c r="N14" s="34"/>
      <c r="O14" s="34"/>
      <c r="P14" s="2"/>
      <c r="Q14" s="2"/>
    </row>
    <row r="15" spans="1:17" s="66" customFormat="1" ht="60" x14ac:dyDescent="0.25">
      <c r="A15" s="58" t="s">
        <v>54</v>
      </c>
      <c r="B15" s="58" t="s">
        <v>55</v>
      </c>
      <c r="C15" s="58" t="s">
        <v>56</v>
      </c>
      <c r="D15" s="289" t="s">
        <v>57</v>
      </c>
      <c r="E15" s="290"/>
      <c r="F15" s="291"/>
      <c r="G15" s="62" t="s">
        <v>58</v>
      </c>
      <c r="H15" s="284" t="s">
        <v>59</v>
      </c>
      <c r="I15" s="285"/>
      <c r="J15" s="286"/>
      <c r="K15" s="58" t="s">
        <v>127</v>
      </c>
      <c r="L15" s="58" t="s">
        <v>128</v>
      </c>
      <c r="M15" s="58" t="s">
        <v>131</v>
      </c>
      <c r="N15" s="58" t="s">
        <v>130</v>
      </c>
      <c r="O15" s="58" t="s">
        <v>132</v>
      </c>
      <c r="P15" s="58" t="s">
        <v>65</v>
      </c>
      <c r="Q15" s="58" t="s">
        <v>60</v>
      </c>
    </row>
    <row r="16" spans="1:17" ht="11.25" customHeight="1" x14ac:dyDescent="0.25">
      <c r="A16" s="67">
        <v>1</v>
      </c>
      <c r="B16" s="41"/>
      <c r="C16" s="12"/>
      <c r="D16" s="269"/>
      <c r="E16" s="270"/>
      <c r="F16" s="271"/>
      <c r="G16" s="192"/>
      <c r="H16" s="272"/>
      <c r="I16" s="273"/>
      <c r="J16" s="274"/>
      <c r="K16" s="13"/>
      <c r="L16" s="21"/>
      <c r="M16" s="13" t="e">
        <f>L16*'TRANSFERENCIAS Y TIPOS CAMBIOS'!P$22</f>
        <v>#DIV/0!</v>
      </c>
      <c r="N16" s="192"/>
      <c r="O16" s="13" t="e">
        <f>'6. FUNCIONAMIENTO'!N16*'TRANSFERENCIAS Y TIPOS CAMBIOS'!R$22</f>
        <v>#DIV/0!</v>
      </c>
      <c r="P16" s="13"/>
      <c r="Q16" s="68"/>
    </row>
    <row r="17" spans="1:17" ht="11.25" customHeight="1" x14ac:dyDescent="0.25">
      <c r="A17" s="67">
        <v>2</v>
      </c>
      <c r="B17" s="41"/>
      <c r="C17" s="12"/>
      <c r="D17" s="269"/>
      <c r="E17" s="270"/>
      <c r="F17" s="271"/>
      <c r="G17" s="192"/>
      <c r="H17" s="272"/>
      <c r="I17" s="273"/>
      <c r="J17" s="274"/>
      <c r="K17" s="13"/>
      <c r="L17" s="13"/>
      <c r="M17" s="13" t="e">
        <f>L17*'TRANSFERENCIAS Y TIPOS CAMBIOS'!P$22</f>
        <v>#DIV/0!</v>
      </c>
      <c r="N17" s="192"/>
      <c r="O17" s="13" t="e">
        <f>'6. FUNCIONAMIENTO'!N17*'TRANSFERENCIAS Y TIPOS CAMBIOS'!R$22</f>
        <v>#DIV/0!</v>
      </c>
      <c r="P17" s="13"/>
      <c r="Q17" s="68"/>
    </row>
    <row r="18" spans="1:17" ht="11.25" customHeight="1" x14ac:dyDescent="0.25">
      <c r="A18" s="67">
        <v>3</v>
      </c>
      <c r="B18" s="41"/>
      <c r="C18" s="12"/>
      <c r="D18" s="269"/>
      <c r="E18" s="270"/>
      <c r="F18" s="271"/>
      <c r="G18" s="192"/>
      <c r="H18" s="272"/>
      <c r="I18" s="273"/>
      <c r="J18" s="274"/>
      <c r="K18" s="13"/>
      <c r="L18" s="13"/>
      <c r="M18" s="13" t="e">
        <f>L18*'TRANSFERENCIAS Y TIPOS CAMBIOS'!P$22</f>
        <v>#DIV/0!</v>
      </c>
      <c r="N18" s="192"/>
      <c r="O18" s="13" t="e">
        <f>'6. FUNCIONAMIENTO'!N18*'TRANSFERENCIAS Y TIPOS CAMBIOS'!R$22</f>
        <v>#DIV/0!</v>
      </c>
      <c r="P18" s="13"/>
      <c r="Q18" s="68"/>
    </row>
    <row r="19" spans="1:17" ht="11.25" customHeight="1" x14ac:dyDescent="0.25">
      <c r="A19" s="67">
        <v>4</v>
      </c>
      <c r="B19" s="41"/>
      <c r="C19" s="12"/>
      <c r="D19" s="269"/>
      <c r="E19" s="270"/>
      <c r="F19" s="271"/>
      <c r="G19" s="192"/>
      <c r="H19" s="272"/>
      <c r="I19" s="273"/>
      <c r="J19" s="274"/>
      <c r="K19" s="13"/>
      <c r="L19" s="13"/>
      <c r="M19" s="13" t="e">
        <f>L19*'TRANSFERENCIAS Y TIPOS CAMBIOS'!P$22</f>
        <v>#DIV/0!</v>
      </c>
      <c r="N19" s="192"/>
      <c r="O19" s="13" t="e">
        <f>'6. FUNCIONAMIENTO'!N19*'TRANSFERENCIAS Y TIPOS CAMBIOS'!R$22</f>
        <v>#DIV/0!</v>
      </c>
      <c r="P19" s="13"/>
      <c r="Q19" s="68"/>
    </row>
    <row r="20" spans="1:17" ht="11.25" customHeight="1" x14ac:dyDescent="0.25">
      <c r="A20" s="67">
        <v>5</v>
      </c>
      <c r="B20" s="41"/>
      <c r="C20" s="12"/>
      <c r="D20" s="269"/>
      <c r="E20" s="270"/>
      <c r="F20" s="271"/>
      <c r="G20" s="192"/>
      <c r="H20" s="272"/>
      <c r="I20" s="273"/>
      <c r="J20" s="274"/>
      <c r="K20" s="13"/>
      <c r="L20" s="13"/>
      <c r="M20" s="13" t="e">
        <f>L20*'TRANSFERENCIAS Y TIPOS CAMBIOS'!P$22</f>
        <v>#DIV/0!</v>
      </c>
      <c r="N20" s="192"/>
      <c r="O20" s="13" t="e">
        <f>'6. FUNCIONAMIENTO'!N20*'TRANSFERENCIAS Y TIPOS CAMBIOS'!R$22</f>
        <v>#DIV/0!</v>
      </c>
      <c r="P20" s="13"/>
      <c r="Q20" s="68"/>
    </row>
    <row r="21" spans="1:17" ht="11.25" customHeight="1" x14ac:dyDescent="0.25">
      <c r="A21" s="67">
        <v>6</v>
      </c>
      <c r="B21" s="41"/>
      <c r="C21" s="12"/>
      <c r="D21" s="269"/>
      <c r="E21" s="270"/>
      <c r="F21" s="271"/>
      <c r="G21" s="192"/>
      <c r="H21" s="272"/>
      <c r="I21" s="273"/>
      <c r="J21" s="274"/>
      <c r="K21" s="13"/>
      <c r="L21" s="13"/>
      <c r="M21" s="13" t="e">
        <f>L21*'TRANSFERENCIAS Y TIPOS CAMBIOS'!P$22</f>
        <v>#DIV/0!</v>
      </c>
      <c r="N21" s="192"/>
      <c r="O21" s="13" t="e">
        <f>'6. FUNCIONAMIENTO'!N21*'TRANSFERENCIAS Y TIPOS CAMBIOS'!R$22</f>
        <v>#DIV/0!</v>
      </c>
      <c r="P21" s="13"/>
      <c r="Q21" s="68"/>
    </row>
    <row r="22" spans="1:17" ht="11.25" customHeight="1" x14ac:dyDescent="0.25">
      <c r="A22" s="67">
        <v>7</v>
      </c>
      <c r="B22" s="41"/>
      <c r="C22" s="12"/>
      <c r="D22" s="269"/>
      <c r="E22" s="270"/>
      <c r="F22" s="271"/>
      <c r="G22" s="192"/>
      <c r="H22" s="272"/>
      <c r="I22" s="273"/>
      <c r="J22" s="274"/>
      <c r="K22" s="13"/>
      <c r="L22" s="13"/>
      <c r="M22" s="13" t="e">
        <f>L22*'TRANSFERENCIAS Y TIPOS CAMBIOS'!P$22</f>
        <v>#DIV/0!</v>
      </c>
      <c r="N22" s="192"/>
      <c r="O22" s="13" t="e">
        <f>'6. FUNCIONAMIENTO'!N22*'TRANSFERENCIAS Y TIPOS CAMBIOS'!R$22</f>
        <v>#DIV/0!</v>
      </c>
      <c r="P22" s="13"/>
      <c r="Q22" s="68"/>
    </row>
    <row r="23" spans="1:17" ht="11.25" customHeight="1" x14ac:dyDescent="0.25">
      <c r="A23" s="67">
        <v>8</v>
      </c>
      <c r="B23" s="41"/>
      <c r="C23" s="12"/>
      <c r="D23" s="269"/>
      <c r="E23" s="270"/>
      <c r="F23" s="271"/>
      <c r="G23" s="192"/>
      <c r="H23" s="272"/>
      <c r="I23" s="273"/>
      <c r="J23" s="274"/>
      <c r="K23" s="13"/>
      <c r="L23" s="13"/>
      <c r="M23" s="13" t="e">
        <f>L23*'TRANSFERENCIAS Y TIPOS CAMBIOS'!P$22</f>
        <v>#DIV/0!</v>
      </c>
      <c r="N23" s="192"/>
      <c r="O23" s="13" t="e">
        <f>'6. FUNCIONAMIENTO'!N23*'TRANSFERENCIAS Y TIPOS CAMBIOS'!R$22</f>
        <v>#DIV/0!</v>
      </c>
      <c r="P23" s="13"/>
      <c r="Q23" s="68"/>
    </row>
    <row r="24" spans="1:17" ht="11.25" customHeight="1" x14ac:dyDescent="0.25">
      <c r="A24" s="67">
        <v>9</v>
      </c>
      <c r="B24" s="41"/>
      <c r="C24" s="12"/>
      <c r="D24" s="269"/>
      <c r="E24" s="270"/>
      <c r="F24" s="271"/>
      <c r="G24" s="192"/>
      <c r="H24" s="272"/>
      <c r="I24" s="273"/>
      <c r="J24" s="274"/>
      <c r="K24" s="13"/>
      <c r="L24" s="13"/>
      <c r="M24" s="13" t="e">
        <f>L24*'TRANSFERENCIAS Y TIPOS CAMBIOS'!P$22</f>
        <v>#DIV/0!</v>
      </c>
      <c r="N24" s="192"/>
      <c r="O24" s="13" t="e">
        <f>'6. FUNCIONAMIENTO'!N24*'TRANSFERENCIAS Y TIPOS CAMBIOS'!R$22</f>
        <v>#DIV/0!</v>
      </c>
      <c r="P24" s="13"/>
      <c r="Q24" s="68"/>
    </row>
    <row r="25" spans="1:17" ht="11.25" customHeight="1" x14ac:dyDescent="0.25">
      <c r="A25" s="67">
        <v>10</v>
      </c>
      <c r="B25" s="41"/>
      <c r="C25" s="12"/>
      <c r="D25" s="269"/>
      <c r="E25" s="270"/>
      <c r="F25" s="271"/>
      <c r="G25" s="192"/>
      <c r="H25" s="272"/>
      <c r="I25" s="273"/>
      <c r="J25" s="274"/>
      <c r="K25" s="13"/>
      <c r="L25" s="13"/>
      <c r="M25" s="13" t="e">
        <f>L25*'TRANSFERENCIAS Y TIPOS CAMBIOS'!P$22</f>
        <v>#DIV/0!</v>
      </c>
      <c r="N25" s="192"/>
      <c r="O25" s="13" t="e">
        <f>'6. FUNCIONAMIENTO'!N25*'TRANSFERENCIAS Y TIPOS CAMBIOS'!R$22</f>
        <v>#DIV/0!</v>
      </c>
      <c r="P25" s="13"/>
      <c r="Q25" s="68"/>
    </row>
    <row r="26" spans="1:17" ht="11.25" customHeight="1" x14ac:dyDescent="0.25">
      <c r="A26" s="67">
        <v>11</v>
      </c>
      <c r="B26" s="41"/>
      <c r="C26" s="12"/>
      <c r="D26" s="269"/>
      <c r="E26" s="270"/>
      <c r="F26" s="271"/>
      <c r="G26" s="192"/>
      <c r="H26" s="272"/>
      <c r="I26" s="273"/>
      <c r="J26" s="274"/>
      <c r="K26" s="13"/>
      <c r="L26" s="13"/>
      <c r="M26" s="13" t="e">
        <f>L26*'TRANSFERENCIAS Y TIPOS CAMBIOS'!P$22</f>
        <v>#DIV/0!</v>
      </c>
      <c r="N26" s="192"/>
      <c r="O26" s="13" t="e">
        <f>'6. FUNCIONAMIENTO'!N26*'TRANSFERENCIAS Y TIPOS CAMBIOS'!R$22</f>
        <v>#DIV/0!</v>
      </c>
      <c r="P26" s="13"/>
      <c r="Q26" s="68"/>
    </row>
    <row r="27" spans="1:17" ht="11.25" customHeight="1" x14ac:dyDescent="0.25">
      <c r="A27" s="67">
        <v>12</v>
      </c>
      <c r="B27" s="41"/>
      <c r="C27" s="12"/>
      <c r="D27" s="269"/>
      <c r="E27" s="270"/>
      <c r="F27" s="271"/>
      <c r="G27" s="192"/>
      <c r="H27" s="272"/>
      <c r="I27" s="273"/>
      <c r="J27" s="274"/>
      <c r="K27" s="13"/>
      <c r="L27" s="13"/>
      <c r="M27" s="13" t="e">
        <f>L27*'TRANSFERENCIAS Y TIPOS CAMBIOS'!P$22</f>
        <v>#DIV/0!</v>
      </c>
      <c r="N27" s="192"/>
      <c r="O27" s="13" t="e">
        <f>'6. FUNCIONAMIENTO'!N27*'TRANSFERENCIAS Y TIPOS CAMBIOS'!R$22</f>
        <v>#DIV/0!</v>
      </c>
      <c r="P27" s="13"/>
      <c r="Q27" s="68"/>
    </row>
    <row r="28" spans="1:17" ht="11.25" customHeight="1" x14ac:dyDescent="0.25">
      <c r="A28" s="67">
        <v>13</v>
      </c>
      <c r="B28" s="41"/>
      <c r="C28" s="12"/>
      <c r="D28" s="269"/>
      <c r="E28" s="270"/>
      <c r="F28" s="271"/>
      <c r="G28" s="192"/>
      <c r="H28" s="272"/>
      <c r="I28" s="273"/>
      <c r="J28" s="274"/>
      <c r="K28" s="13"/>
      <c r="L28" s="13"/>
      <c r="M28" s="13" t="e">
        <f>L28*'TRANSFERENCIAS Y TIPOS CAMBIOS'!P$22</f>
        <v>#DIV/0!</v>
      </c>
      <c r="N28" s="192"/>
      <c r="O28" s="13" t="e">
        <f>'6. FUNCIONAMIENTO'!N28*'TRANSFERENCIAS Y TIPOS CAMBIOS'!R$22</f>
        <v>#DIV/0!</v>
      </c>
      <c r="P28" s="13"/>
      <c r="Q28" s="68"/>
    </row>
    <row r="29" spans="1:17" ht="11.25" customHeight="1" x14ac:dyDescent="0.25">
      <c r="A29" s="67">
        <v>14</v>
      </c>
      <c r="B29" s="41"/>
      <c r="C29" s="12"/>
      <c r="D29" s="269"/>
      <c r="E29" s="270"/>
      <c r="F29" s="271"/>
      <c r="G29" s="192"/>
      <c r="H29" s="272"/>
      <c r="I29" s="273"/>
      <c r="J29" s="274"/>
      <c r="K29" s="13"/>
      <c r="L29" s="13"/>
      <c r="M29" s="13" t="e">
        <f>L29*'TRANSFERENCIAS Y TIPOS CAMBIOS'!P$22</f>
        <v>#DIV/0!</v>
      </c>
      <c r="N29" s="192"/>
      <c r="O29" s="13" t="e">
        <f>'6. FUNCIONAMIENTO'!N29*'TRANSFERENCIAS Y TIPOS CAMBIOS'!R$22</f>
        <v>#DIV/0!</v>
      </c>
      <c r="P29" s="13"/>
      <c r="Q29" s="68"/>
    </row>
    <row r="30" spans="1:17" ht="11.25" customHeight="1" x14ac:dyDescent="0.25">
      <c r="A30" s="67">
        <v>15</v>
      </c>
      <c r="B30" s="41"/>
      <c r="C30" s="12"/>
      <c r="D30" s="269"/>
      <c r="E30" s="270"/>
      <c r="F30" s="271"/>
      <c r="G30" s="192"/>
      <c r="H30" s="272"/>
      <c r="I30" s="273"/>
      <c r="J30" s="274"/>
      <c r="K30" s="13"/>
      <c r="L30" s="13"/>
      <c r="M30" s="13" t="e">
        <f>L30*'TRANSFERENCIAS Y TIPOS CAMBIOS'!P$22</f>
        <v>#DIV/0!</v>
      </c>
      <c r="N30" s="192"/>
      <c r="O30" s="13" t="e">
        <f>'6. FUNCIONAMIENTO'!N30*'TRANSFERENCIAS Y TIPOS CAMBIOS'!R$22</f>
        <v>#DIV/0!</v>
      </c>
      <c r="P30" s="13"/>
      <c r="Q30" s="68"/>
    </row>
    <row r="31" spans="1:17" ht="11.25" customHeight="1" x14ac:dyDescent="0.25">
      <c r="A31" s="67">
        <v>16</v>
      </c>
      <c r="B31" s="41"/>
      <c r="C31" s="12"/>
      <c r="D31" s="269"/>
      <c r="E31" s="270"/>
      <c r="F31" s="271"/>
      <c r="G31" s="192"/>
      <c r="H31" s="272"/>
      <c r="I31" s="273"/>
      <c r="J31" s="274"/>
      <c r="K31" s="13"/>
      <c r="L31" s="13"/>
      <c r="M31" s="13" t="e">
        <f>L31*'TRANSFERENCIAS Y TIPOS CAMBIOS'!P$22</f>
        <v>#DIV/0!</v>
      </c>
      <c r="N31" s="192"/>
      <c r="O31" s="13" t="e">
        <f>'6. FUNCIONAMIENTO'!N31*'TRANSFERENCIAS Y TIPOS CAMBIOS'!R$22</f>
        <v>#DIV/0!</v>
      </c>
      <c r="P31" s="13"/>
      <c r="Q31" s="68"/>
    </row>
    <row r="32" spans="1:17" ht="11.25" customHeight="1" x14ac:dyDescent="0.25">
      <c r="A32" s="67">
        <v>17</v>
      </c>
      <c r="B32" s="41"/>
      <c r="C32" s="12"/>
      <c r="D32" s="269"/>
      <c r="E32" s="270"/>
      <c r="F32" s="271"/>
      <c r="G32" s="192"/>
      <c r="H32" s="272"/>
      <c r="I32" s="273"/>
      <c r="J32" s="274"/>
      <c r="K32" s="13"/>
      <c r="L32" s="13"/>
      <c r="M32" s="13" t="e">
        <f>L32*'TRANSFERENCIAS Y TIPOS CAMBIOS'!P$22</f>
        <v>#DIV/0!</v>
      </c>
      <c r="N32" s="192"/>
      <c r="O32" s="13" t="e">
        <f>'6. FUNCIONAMIENTO'!N32*'TRANSFERENCIAS Y TIPOS CAMBIOS'!R$22</f>
        <v>#DIV/0!</v>
      </c>
      <c r="P32" s="13"/>
      <c r="Q32" s="68"/>
    </row>
    <row r="33" spans="1:17" ht="11.25" customHeight="1" x14ac:dyDescent="0.25">
      <c r="A33" s="67">
        <v>18</v>
      </c>
      <c r="B33" s="41"/>
      <c r="C33" s="12"/>
      <c r="D33" s="269"/>
      <c r="E33" s="270"/>
      <c r="F33" s="271"/>
      <c r="G33" s="192"/>
      <c r="H33" s="272"/>
      <c r="I33" s="273"/>
      <c r="J33" s="274"/>
      <c r="K33" s="13"/>
      <c r="L33" s="13"/>
      <c r="M33" s="13" t="e">
        <f>L33*'TRANSFERENCIAS Y TIPOS CAMBIOS'!P$22</f>
        <v>#DIV/0!</v>
      </c>
      <c r="N33" s="192"/>
      <c r="O33" s="13" t="e">
        <f>'6. FUNCIONAMIENTO'!N33*'TRANSFERENCIAS Y TIPOS CAMBIOS'!R$22</f>
        <v>#DIV/0!</v>
      </c>
      <c r="P33" s="13"/>
      <c r="Q33" s="68"/>
    </row>
    <row r="34" spans="1:17" ht="11.25" customHeight="1" x14ac:dyDescent="0.25">
      <c r="A34" s="67">
        <v>19</v>
      </c>
      <c r="B34" s="41"/>
      <c r="C34" s="12"/>
      <c r="D34" s="269"/>
      <c r="E34" s="270"/>
      <c r="F34" s="271"/>
      <c r="G34" s="192"/>
      <c r="H34" s="272"/>
      <c r="I34" s="273"/>
      <c r="J34" s="274"/>
      <c r="K34" s="13"/>
      <c r="L34" s="13"/>
      <c r="M34" s="13" t="e">
        <f>L34*'TRANSFERENCIAS Y TIPOS CAMBIOS'!P$22</f>
        <v>#DIV/0!</v>
      </c>
      <c r="N34" s="192"/>
      <c r="O34" s="13" t="e">
        <f>'6. FUNCIONAMIENTO'!N34*'TRANSFERENCIAS Y TIPOS CAMBIOS'!R$22</f>
        <v>#DIV/0!</v>
      </c>
      <c r="P34" s="13"/>
      <c r="Q34" s="68"/>
    </row>
    <row r="35" spans="1:17" ht="11.25" customHeight="1" x14ac:dyDescent="0.25">
      <c r="A35" s="67">
        <v>20</v>
      </c>
      <c r="B35" s="41"/>
      <c r="C35" s="12"/>
      <c r="D35" s="269"/>
      <c r="E35" s="270"/>
      <c r="F35" s="271"/>
      <c r="G35" s="192"/>
      <c r="H35" s="272"/>
      <c r="I35" s="273"/>
      <c r="J35" s="274"/>
      <c r="K35" s="13"/>
      <c r="L35" s="13"/>
      <c r="M35" s="13" t="e">
        <f>L35*'TRANSFERENCIAS Y TIPOS CAMBIOS'!P$22</f>
        <v>#DIV/0!</v>
      </c>
      <c r="N35" s="192"/>
      <c r="O35" s="13" t="e">
        <f>'6. FUNCIONAMIENTO'!N35*'TRANSFERENCIAS Y TIPOS CAMBIOS'!R$22</f>
        <v>#DIV/0!</v>
      </c>
      <c r="P35" s="13"/>
      <c r="Q35" s="68"/>
    </row>
    <row r="36" spans="1:17" ht="11.25" customHeight="1" x14ac:dyDescent="0.25">
      <c r="A36" s="67">
        <v>21</v>
      </c>
      <c r="B36" s="41"/>
      <c r="C36" s="12"/>
      <c r="D36" s="269"/>
      <c r="E36" s="270"/>
      <c r="F36" s="271"/>
      <c r="G36" s="192"/>
      <c r="H36" s="272"/>
      <c r="I36" s="273"/>
      <c r="J36" s="274"/>
      <c r="K36" s="13"/>
      <c r="L36" s="13"/>
      <c r="M36" s="13" t="e">
        <f>L36*'TRANSFERENCIAS Y TIPOS CAMBIOS'!P$22</f>
        <v>#DIV/0!</v>
      </c>
      <c r="N36" s="192"/>
      <c r="O36" s="13" t="e">
        <f>'6. FUNCIONAMIENTO'!N36*'TRANSFERENCIAS Y TIPOS CAMBIOS'!R$22</f>
        <v>#DIV/0!</v>
      </c>
      <c r="P36" s="13"/>
      <c r="Q36" s="68"/>
    </row>
    <row r="37" spans="1:17" ht="11.25" customHeight="1" x14ac:dyDescent="0.25">
      <c r="A37" s="67">
        <v>22</v>
      </c>
      <c r="B37" s="41"/>
      <c r="C37" s="12"/>
      <c r="D37" s="269"/>
      <c r="E37" s="270"/>
      <c r="F37" s="271"/>
      <c r="G37" s="192"/>
      <c r="H37" s="272"/>
      <c r="I37" s="273"/>
      <c r="J37" s="274"/>
      <c r="K37" s="13"/>
      <c r="L37" s="13"/>
      <c r="M37" s="13" t="e">
        <f>L37*'TRANSFERENCIAS Y TIPOS CAMBIOS'!P$22</f>
        <v>#DIV/0!</v>
      </c>
      <c r="N37" s="192"/>
      <c r="O37" s="13" t="e">
        <f>'6. FUNCIONAMIENTO'!N37*'TRANSFERENCIAS Y TIPOS CAMBIOS'!R$22</f>
        <v>#DIV/0!</v>
      </c>
      <c r="P37" s="13"/>
      <c r="Q37" s="68"/>
    </row>
    <row r="38" spans="1:17" ht="11.25" customHeight="1" x14ac:dyDescent="0.25">
      <c r="A38" s="67">
        <v>23</v>
      </c>
      <c r="B38" s="41"/>
      <c r="C38" s="12"/>
      <c r="D38" s="269"/>
      <c r="E38" s="270"/>
      <c r="F38" s="271"/>
      <c r="G38" s="192"/>
      <c r="H38" s="272"/>
      <c r="I38" s="273"/>
      <c r="J38" s="274"/>
      <c r="K38" s="13"/>
      <c r="L38" s="13"/>
      <c r="M38" s="13" t="e">
        <f>L38*'TRANSFERENCIAS Y TIPOS CAMBIOS'!P$22</f>
        <v>#DIV/0!</v>
      </c>
      <c r="N38" s="192"/>
      <c r="O38" s="13" t="e">
        <f>'6. FUNCIONAMIENTO'!N38*'TRANSFERENCIAS Y TIPOS CAMBIOS'!R$22</f>
        <v>#DIV/0!</v>
      </c>
      <c r="P38" s="13"/>
      <c r="Q38" s="68"/>
    </row>
    <row r="39" spans="1:17" ht="11.25" customHeight="1" x14ac:dyDescent="0.25">
      <c r="A39" s="67">
        <v>24</v>
      </c>
      <c r="B39" s="41"/>
      <c r="C39" s="12"/>
      <c r="D39" s="269"/>
      <c r="E39" s="270"/>
      <c r="F39" s="271"/>
      <c r="G39" s="192"/>
      <c r="H39" s="272"/>
      <c r="I39" s="273"/>
      <c r="J39" s="274"/>
      <c r="K39" s="13"/>
      <c r="L39" s="13"/>
      <c r="M39" s="13" t="e">
        <f>L39*'TRANSFERENCIAS Y TIPOS CAMBIOS'!P$22</f>
        <v>#DIV/0!</v>
      </c>
      <c r="N39" s="192"/>
      <c r="O39" s="13" t="e">
        <f>'6. FUNCIONAMIENTO'!N39*'TRANSFERENCIAS Y TIPOS CAMBIOS'!R$22</f>
        <v>#DIV/0!</v>
      </c>
      <c r="P39" s="13"/>
      <c r="Q39" s="68"/>
    </row>
    <row r="40" spans="1:17" ht="11.25" customHeight="1" x14ac:dyDescent="0.25">
      <c r="A40" s="67">
        <v>25</v>
      </c>
      <c r="B40" s="41"/>
      <c r="C40" s="12"/>
      <c r="D40" s="269"/>
      <c r="E40" s="270"/>
      <c r="F40" s="271"/>
      <c r="G40" s="192"/>
      <c r="H40" s="272"/>
      <c r="I40" s="273"/>
      <c r="J40" s="274"/>
      <c r="K40" s="13"/>
      <c r="L40" s="13"/>
      <c r="M40" s="13" t="e">
        <f>L40*'TRANSFERENCIAS Y TIPOS CAMBIOS'!P$22</f>
        <v>#DIV/0!</v>
      </c>
      <c r="N40" s="192"/>
      <c r="O40" s="13" t="e">
        <f>'6. FUNCIONAMIENTO'!N40*'TRANSFERENCIAS Y TIPOS CAMBIOS'!R$22</f>
        <v>#DIV/0!</v>
      </c>
      <c r="P40" s="13"/>
      <c r="Q40" s="68"/>
    </row>
    <row r="41" spans="1:17" ht="11.25" customHeight="1" x14ac:dyDescent="0.25">
      <c r="A41" s="69">
        <v>26</v>
      </c>
      <c r="B41" s="41"/>
      <c r="C41" s="12"/>
      <c r="D41" s="269"/>
      <c r="E41" s="270"/>
      <c r="F41" s="271"/>
      <c r="G41" s="192"/>
      <c r="H41" s="272"/>
      <c r="I41" s="273"/>
      <c r="J41" s="274"/>
      <c r="K41" s="13"/>
      <c r="L41" s="13"/>
      <c r="M41" s="13" t="e">
        <f>L41*'TRANSFERENCIAS Y TIPOS CAMBIOS'!P$22</f>
        <v>#DIV/0!</v>
      </c>
      <c r="N41" s="192"/>
      <c r="O41" s="13" t="e">
        <f>'6. FUNCIONAMIENTO'!N41*'TRANSFERENCIAS Y TIPOS CAMBIOS'!R$22</f>
        <v>#DIV/0!</v>
      </c>
      <c r="P41" s="13"/>
      <c r="Q41" s="68"/>
    </row>
    <row r="42" spans="1:17" ht="11.25" customHeight="1" x14ac:dyDescent="0.25">
      <c r="A42" s="69">
        <v>27</v>
      </c>
      <c r="B42" s="41"/>
      <c r="C42" s="12"/>
      <c r="D42" s="269"/>
      <c r="E42" s="270"/>
      <c r="F42" s="271"/>
      <c r="G42" s="192"/>
      <c r="H42" s="272"/>
      <c r="I42" s="273"/>
      <c r="J42" s="274"/>
      <c r="K42" s="13"/>
      <c r="L42" s="13"/>
      <c r="M42" s="13" t="e">
        <f>L42*'TRANSFERENCIAS Y TIPOS CAMBIOS'!P$22</f>
        <v>#DIV/0!</v>
      </c>
      <c r="N42" s="192"/>
      <c r="O42" s="13" t="e">
        <f>'6. FUNCIONAMIENTO'!N42*'TRANSFERENCIAS Y TIPOS CAMBIOS'!R$22</f>
        <v>#DIV/0!</v>
      </c>
      <c r="P42" s="13"/>
      <c r="Q42" s="68"/>
    </row>
    <row r="43" spans="1:17" ht="11.25" customHeight="1" x14ac:dyDescent="0.25">
      <c r="A43" s="69">
        <v>28</v>
      </c>
      <c r="B43" s="41"/>
      <c r="C43" s="12"/>
      <c r="D43" s="269"/>
      <c r="E43" s="270"/>
      <c r="F43" s="271"/>
      <c r="G43" s="192"/>
      <c r="H43" s="272"/>
      <c r="I43" s="273"/>
      <c r="J43" s="274"/>
      <c r="K43" s="13"/>
      <c r="L43" s="13"/>
      <c r="M43" s="13" t="e">
        <f>L43*'TRANSFERENCIAS Y TIPOS CAMBIOS'!P$22</f>
        <v>#DIV/0!</v>
      </c>
      <c r="N43" s="192"/>
      <c r="O43" s="13" t="e">
        <f>'6. FUNCIONAMIENTO'!N43*'TRANSFERENCIAS Y TIPOS CAMBIOS'!R$22</f>
        <v>#DIV/0!</v>
      </c>
      <c r="P43" s="13"/>
      <c r="Q43" s="68"/>
    </row>
    <row r="44" spans="1:17" ht="11.25" customHeight="1" x14ac:dyDescent="0.25">
      <c r="A44" s="69">
        <v>29</v>
      </c>
      <c r="B44" s="41"/>
      <c r="C44" s="12"/>
      <c r="D44" s="269"/>
      <c r="E44" s="270"/>
      <c r="F44" s="271"/>
      <c r="G44" s="192"/>
      <c r="H44" s="272"/>
      <c r="I44" s="273"/>
      <c r="J44" s="274"/>
      <c r="K44" s="13"/>
      <c r="L44" s="13"/>
      <c r="M44" s="13" t="e">
        <f>L44*'TRANSFERENCIAS Y TIPOS CAMBIOS'!P$22</f>
        <v>#DIV/0!</v>
      </c>
      <c r="N44" s="192"/>
      <c r="O44" s="13" t="e">
        <f>'6. FUNCIONAMIENTO'!N44*'TRANSFERENCIAS Y TIPOS CAMBIOS'!R$22</f>
        <v>#DIV/0!</v>
      </c>
      <c r="P44" s="13"/>
      <c r="Q44" s="68"/>
    </row>
    <row r="45" spans="1:17" ht="11.25" customHeight="1" x14ac:dyDescent="0.25">
      <c r="A45" s="69">
        <v>30</v>
      </c>
      <c r="B45" s="41"/>
      <c r="C45" s="12"/>
      <c r="D45" s="269"/>
      <c r="E45" s="270"/>
      <c r="F45" s="271"/>
      <c r="G45" s="192"/>
      <c r="H45" s="272"/>
      <c r="I45" s="273"/>
      <c r="J45" s="274"/>
      <c r="K45" s="13"/>
      <c r="L45" s="13"/>
      <c r="M45" s="13" t="e">
        <f>L45*'TRANSFERENCIAS Y TIPOS CAMBIOS'!P$22</f>
        <v>#DIV/0!</v>
      </c>
      <c r="N45" s="192"/>
      <c r="O45" s="13" t="e">
        <f>'6. FUNCIONAMIENTO'!N45*'TRANSFERENCIAS Y TIPOS CAMBIOS'!R$22</f>
        <v>#DIV/0!</v>
      </c>
      <c r="P45" s="13"/>
      <c r="Q45" s="68"/>
    </row>
    <row r="46" spans="1:17" ht="11.25" customHeight="1" x14ac:dyDescent="0.25">
      <c r="A46" s="69">
        <v>31</v>
      </c>
      <c r="B46" s="41"/>
      <c r="C46" s="12"/>
      <c r="D46" s="269"/>
      <c r="E46" s="270"/>
      <c r="F46" s="271"/>
      <c r="G46" s="192"/>
      <c r="H46" s="272"/>
      <c r="I46" s="273"/>
      <c r="J46" s="274"/>
      <c r="K46" s="13"/>
      <c r="L46" s="13"/>
      <c r="M46" s="13" t="e">
        <f>L46*'TRANSFERENCIAS Y TIPOS CAMBIOS'!P$22</f>
        <v>#DIV/0!</v>
      </c>
      <c r="N46" s="192"/>
      <c r="O46" s="13" t="e">
        <f>'6. FUNCIONAMIENTO'!N46*'TRANSFERENCIAS Y TIPOS CAMBIOS'!R$22</f>
        <v>#DIV/0!</v>
      </c>
      <c r="P46" s="13"/>
      <c r="Q46" s="68"/>
    </row>
    <row r="47" spans="1:17" ht="11.25" customHeight="1" x14ac:dyDescent="0.25">
      <c r="A47" s="69">
        <v>32</v>
      </c>
      <c r="B47" s="41"/>
      <c r="C47" s="12"/>
      <c r="D47" s="269"/>
      <c r="E47" s="270"/>
      <c r="F47" s="271"/>
      <c r="G47" s="192"/>
      <c r="H47" s="272"/>
      <c r="I47" s="273"/>
      <c r="J47" s="274"/>
      <c r="K47" s="13"/>
      <c r="L47" s="13"/>
      <c r="M47" s="13" t="e">
        <f>L47*'TRANSFERENCIAS Y TIPOS CAMBIOS'!P$22</f>
        <v>#DIV/0!</v>
      </c>
      <c r="N47" s="192"/>
      <c r="O47" s="13" t="e">
        <f>'6. FUNCIONAMIENTO'!N47*'TRANSFERENCIAS Y TIPOS CAMBIOS'!R$22</f>
        <v>#DIV/0!</v>
      </c>
      <c r="P47" s="13"/>
      <c r="Q47" s="68"/>
    </row>
    <row r="48" spans="1:17" ht="11.25" customHeight="1" x14ac:dyDescent="0.25">
      <c r="A48" s="69">
        <v>33</v>
      </c>
      <c r="B48" s="41"/>
      <c r="C48" s="12"/>
      <c r="D48" s="269"/>
      <c r="E48" s="270"/>
      <c r="F48" s="271"/>
      <c r="G48" s="192"/>
      <c r="H48" s="272"/>
      <c r="I48" s="273"/>
      <c r="J48" s="274"/>
      <c r="K48" s="13"/>
      <c r="L48" s="13"/>
      <c r="M48" s="13" t="e">
        <f>L48*'TRANSFERENCIAS Y TIPOS CAMBIOS'!P$22</f>
        <v>#DIV/0!</v>
      </c>
      <c r="N48" s="192"/>
      <c r="O48" s="13" t="e">
        <f>'6. FUNCIONAMIENTO'!N48*'TRANSFERENCIAS Y TIPOS CAMBIOS'!R$22</f>
        <v>#DIV/0!</v>
      </c>
      <c r="P48" s="13"/>
      <c r="Q48" s="68"/>
    </row>
    <row r="49" spans="1:17" ht="11.25" customHeight="1" x14ac:dyDescent="0.25">
      <c r="A49" s="69">
        <v>34</v>
      </c>
      <c r="B49" s="41"/>
      <c r="C49" s="12"/>
      <c r="D49" s="269"/>
      <c r="E49" s="270"/>
      <c r="F49" s="271"/>
      <c r="G49" s="192"/>
      <c r="H49" s="272"/>
      <c r="I49" s="273"/>
      <c r="J49" s="274"/>
      <c r="K49" s="13"/>
      <c r="L49" s="13"/>
      <c r="M49" s="13" t="e">
        <f>L49*'TRANSFERENCIAS Y TIPOS CAMBIOS'!P$22</f>
        <v>#DIV/0!</v>
      </c>
      <c r="N49" s="192"/>
      <c r="O49" s="13" t="e">
        <f>'6. FUNCIONAMIENTO'!N49*'TRANSFERENCIAS Y TIPOS CAMBIOS'!R$22</f>
        <v>#DIV/0!</v>
      </c>
      <c r="P49" s="13"/>
      <c r="Q49" s="68"/>
    </row>
    <row r="50" spans="1:17" ht="11.25" customHeight="1" x14ac:dyDescent="0.25">
      <c r="A50" s="69">
        <v>35</v>
      </c>
      <c r="B50" s="41"/>
      <c r="C50" s="12"/>
      <c r="D50" s="269"/>
      <c r="E50" s="270"/>
      <c r="F50" s="271"/>
      <c r="G50" s="192"/>
      <c r="H50" s="272"/>
      <c r="I50" s="273"/>
      <c r="J50" s="274"/>
      <c r="K50" s="13"/>
      <c r="L50" s="13"/>
      <c r="M50" s="13" t="e">
        <f>L50*'TRANSFERENCIAS Y TIPOS CAMBIOS'!P$22</f>
        <v>#DIV/0!</v>
      </c>
      <c r="N50" s="192"/>
      <c r="O50" s="13" t="e">
        <f>'6. FUNCIONAMIENTO'!N50*'TRANSFERENCIAS Y TIPOS CAMBIOS'!R$22</f>
        <v>#DIV/0!</v>
      </c>
      <c r="P50" s="13"/>
      <c r="Q50" s="68"/>
    </row>
    <row r="51" spans="1:17" ht="11.25" customHeight="1" x14ac:dyDescent="0.25">
      <c r="A51" s="69">
        <v>36</v>
      </c>
      <c r="B51" s="41"/>
      <c r="C51" s="12"/>
      <c r="D51" s="269"/>
      <c r="E51" s="270"/>
      <c r="F51" s="271"/>
      <c r="G51" s="192"/>
      <c r="H51" s="272"/>
      <c r="I51" s="273"/>
      <c r="J51" s="274"/>
      <c r="K51" s="13"/>
      <c r="L51" s="13"/>
      <c r="M51" s="13" t="e">
        <f>L51*'TRANSFERENCIAS Y TIPOS CAMBIOS'!P$22</f>
        <v>#DIV/0!</v>
      </c>
      <c r="N51" s="192"/>
      <c r="O51" s="13" t="e">
        <f>'6. FUNCIONAMIENTO'!N51*'TRANSFERENCIAS Y TIPOS CAMBIOS'!R$22</f>
        <v>#DIV/0!</v>
      </c>
      <c r="P51" s="13"/>
      <c r="Q51" s="68"/>
    </row>
    <row r="52" spans="1:17" ht="11.25" customHeight="1" x14ac:dyDescent="0.25">
      <c r="A52" s="69">
        <v>37</v>
      </c>
      <c r="B52" s="41"/>
      <c r="C52" s="12"/>
      <c r="D52" s="269"/>
      <c r="E52" s="270"/>
      <c r="F52" s="271"/>
      <c r="G52" s="192"/>
      <c r="H52" s="272"/>
      <c r="I52" s="273"/>
      <c r="J52" s="274"/>
      <c r="K52" s="13"/>
      <c r="L52" s="13"/>
      <c r="M52" s="13" t="e">
        <f>L52*'TRANSFERENCIAS Y TIPOS CAMBIOS'!P$22</f>
        <v>#DIV/0!</v>
      </c>
      <c r="N52" s="192"/>
      <c r="O52" s="13" t="e">
        <f>'6. FUNCIONAMIENTO'!N52*'TRANSFERENCIAS Y TIPOS CAMBIOS'!R$22</f>
        <v>#DIV/0!</v>
      </c>
      <c r="P52" s="13"/>
      <c r="Q52" s="68"/>
    </row>
    <row r="53" spans="1:17" ht="11.25" customHeight="1" x14ac:dyDescent="0.25">
      <c r="A53" s="69">
        <v>38</v>
      </c>
      <c r="B53" s="41"/>
      <c r="C53" s="12"/>
      <c r="D53" s="269"/>
      <c r="E53" s="270"/>
      <c r="F53" s="271"/>
      <c r="G53" s="192"/>
      <c r="H53" s="272"/>
      <c r="I53" s="273"/>
      <c r="J53" s="274"/>
      <c r="K53" s="13"/>
      <c r="L53" s="13"/>
      <c r="M53" s="13" t="e">
        <f>L53*'TRANSFERENCIAS Y TIPOS CAMBIOS'!P$22</f>
        <v>#DIV/0!</v>
      </c>
      <c r="N53" s="192"/>
      <c r="O53" s="13" t="e">
        <f>'6. FUNCIONAMIENTO'!N53*'TRANSFERENCIAS Y TIPOS CAMBIOS'!R$22</f>
        <v>#DIV/0!</v>
      </c>
      <c r="P53" s="13"/>
      <c r="Q53" s="68"/>
    </row>
    <row r="54" spans="1:17" ht="11.25" customHeight="1" x14ac:dyDescent="0.25">
      <c r="A54" s="69">
        <v>39</v>
      </c>
      <c r="B54" s="41"/>
      <c r="C54" s="12"/>
      <c r="D54" s="269"/>
      <c r="E54" s="270"/>
      <c r="F54" s="271"/>
      <c r="G54" s="192"/>
      <c r="H54" s="272"/>
      <c r="I54" s="273"/>
      <c r="J54" s="274"/>
      <c r="K54" s="13"/>
      <c r="L54" s="13"/>
      <c r="M54" s="13" t="e">
        <f>L54*'TRANSFERENCIAS Y TIPOS CAMBIOS'!P$22</f>
        <v>#DIV/0!</v>
      </c>
      <c r="N54" s="192"/>
      <c r="O54" s="13" t="e">
        <f>'6. FUNCIONAMIENTO'!N54*'TRANSFERENCIAS Y TIPOS CAMBIOS'!R$22</f>
        <v>#DIV/0!</v>
      </c>
      <c r="P54" s="13"/>
      <c r="Q54" s="68"/>
    </row>
    <row r="55" spans="1:17" ht="11.25" customHeight="1" x14ac:dyDescent="0.25">
      <c r="A55" s="69">
        <v>40</v>
      </c>
      <c r="B55" s="41"/>
      <c r="C55" s="12"/>
      <c r="D55" s="269"/>
      <c r="E55" s="270"/>
      <c r="F55" s="271"/>
      <c r="G55" s="192"/>
      <c r="H55" s="272"/>
      <c r="I55" s="273"/>
      <c r="J55" s="274"/>
      <c r="K55" s="13"/>
      <c r="L55" s="13"/>
      <c r="M55" s="13" t="e">
        <f>L55*'TRANSFERENCIAS Y TIPOS CAMBIOS'!P$22</f>
        <v>#DIV/0!</v>
      </c>
      <c r="N55" s="192"/>
      <c r="O55" s="13" t="e">
        <f>'6. FUNCIONAMIENTO'!N55*'TRANSFERENCIAS Y TIPOS CAMBIOS'!R$22</f>
        <v>#DIV/0!</v>
      </c>
      <c r="P55" s="13"/>
      <c r="Q55" s="68"/>
    </row>
    <row r="56" spans="1:17" ht="11.25" customHeight="1" x14ac:dyDescent="0.25">
      <c r="A56" s="69">
        <v>41</v>
      </c>
      <c r="B56" s="41"/>
      <c r="C56" s="12"/>
      <c r="D56" s="269"/>
      <c r="E56" s="270"/>
      <c r="F56" s="271"/>
      <c r="G56" s="192"/>
      <c r="H56" s="272"/>
      <c r="I56" s="273"/>
      <c r="J56" s="274"/>
      <c r="K56" s="13"/>
      <c r="L56" s="13"/>
      <c r="M56" s="13" t="e">
        <f>L56*'TRANSFERENCIAS Y TIPOS CAMBIOS'!P$22</f>
        <v>#DIV/0!</v>
      </c>
      <c r="N56" s="192"/>
      <c r="O56" s="13" t="e">
        <f>'6. FUNCIONAMIENTO'!N56*'TRANSFERENCIAS Y TIPOS CAMBIOS'!R$22</f>
        <v>#DIV/0!</v>
      </c>
      <c r="P56" s="13"/>
      <c r="Q56" s="68"/>
    </row>
    <row r="57" spans="1:17" ht="11.25" customHeight="1" x14ac:dyDescent="0.25">
      <c r="A57" s="69">
        <v>42</v>
      </c>
      <c r="B57" s="41"/>
      <c r="C57" s="12"/>
      <c r="D57" s="269"/>
      <c r="E57" s="270"/>
      <c r="F57" s="271"/>
      <c r="G57" s="192"/>
      <c r="H57" s="272"/>
      <c r="I57" s="273"/>
      <c r="J57" s="274"/>
      <c r="K57" s="13"/>
      <c r="L57" s="13"/>
      <c r="M57" s="13" t="e">
        <f>L57*'TRANSFERENCIAS Y TIPOS CAMBIOS'!P$22</f>
        <v>#DIV/0!</v>
      </c>
      <c r="N57" s="192"/>
      <c r="O57" s="13" t="e">
        <f>'6. FUNCIONAMIENTO'!N57*'TRANSFERENCIAS Y TIPOS CAMBIOS'!R$22</f>
        <v>#DIV/0!</v>
      </c>
      <c r="P57" s="13"/>
      <c r="Q57" s="68"/>
    </row>
    <row r="58" spans="1:17" ht="11.25" customHeight="1" x14ac:dyDescent="0.25">
      <c r="A58" s="69">
        <v>43</v>
      </c>
      <c r="B58" s="41"/>
      <c r="C58" s="12"/>
      <c r="D58" s="269"/>
      <c r="E58" s="270"/>
      <c r="F58" s="271"/>
      <c r="G58" s="192"/>
      <c r="H58" s="272"/>
      <c r="I58" s="273"/>
      <c r="J58" s="274"/>
      <c r="K58" s="13"/>
      <c r="L58" s="13"/>
      <c r="M58" s="13" t="e">
        <f>L58*'TRANSFERENCIAS Y TIPOS CAMBIOS'!P$22</f>
        <v>#DIV/0!</v>
      </c>
      <c r="N58" s="192"/>
      <c r="O58" s="13" t="e">
        <f>'6. FUNCIONAMIENTO'!N58*'TRANSFERENCIAS Y TIPOS CAMBIOS'!R$22</f>
        <v>#DIV/0!</v>
      </c>
      <c r="P58" s="13"/>
      <c r="Q58" s="68"/>
    </row>
    <row r="59" spans="1:17" ht="11.25" customHeight="1" x14ac:dyDescent="0.25">
      <c r="A59" s="69">
        <v>44</v>
      </c>
      <c r="B59" s="41"/>
      <c r="C59" s="12"/>
      <c r="D59" s="269"/>
      <c r="E59" s="270"/>
      <c r="F59" s="271"/>
      <c r="G59" s="192"/>
      <c r="H59" s="272"/>
      <c r="I59" s="273"/>
      <c r="J59" s="274"/>
      <c r="K59" s="13"/>
      <c r="L59" s="13"/>
      <c r="M59" s="13" t="e">
        <f>L59*'TRANSFERENCIAS Y TIPOS CAMBIOS'!P$22</f>
        <v>#DIV/0!</v>
      </c>
      <c r="N59" s="192"/>
      <c r="O59" s="13" t="e">
        <f>'6. FUNCIONAMIENTO'!N59*'TRANSFERENCIAS Y TIPOS CAMBIOS'!R$22</f>
        <v>#DIV/0!</v>
      </c>
      <c r="P59" s="13"/>
      <c r="Q59" s="68"/>
    </row>
    <row r="60" spans="1:17" ht="11.25" customHeight="1" x14ac:dyDescent="0.25">
      <c r="A60" s="69">
        <v>45</v>
      </c>
      <c r="B60" s="41"/>
      <c r="C60" s="12"/>
      <c r="D60" s="269"/>
      <c r="E60" s="270"/>
      <c r="F60" s="271"/>
      <c r="G60" s="192"/>
      <c r="H60" s="272"/>
      <c r="I60" s="273"/>
      <c r="J60" s="274"/>
      <c r="K60" s="13"/>
      <c r="L60" s="13"/>
      <c r="M60" s="13" t="e">
        <f>L60*'TRANSFERENCIAS Y TIPOS CAMBIOS'!P$22</f>
        <v>#DIV/0!</v>
      </c>
      <c r="N60" s="192"/>
      <c r="O60" s="13" t="e">
        <f>'6. FUNCIONAMIENTO'!N60*'TRANSFERENCIAS Y TIPOS CAMBIOS'!R$22</f>
        <v>#DIV/0!</v>
      </c>
      <c r="P60" s="13"/>
      <c r="Q60" s="68"/>
    </row>
    <row r="61" spans="1:17" ht="11.25" customHeight="1" x14ac:dyDescent="0.25">
      <c r="A61" s="69">
        <v>46</v>
      </c>
      <c r="B61" s="41"/>
      <c r="C61" s="12"/>
      <c r="D61" s="269"/>
      <c r="E61" s="270"/>
      <c r="F61" s="271"/>
      <c r="G61" s="192"/>
      <c r="H61" s="272"/>
      <c r="I61" s="273"/>
      <c r="J61" s="274"/>
      <c r="K61" s="13"/>
      <c r="L61" s="13"/>
      <c r="M61" s="13" t="e">
        <f>L61*'TRANSFERENCIAS Y TIPOS CAMBIOS'!P$22</f>
        <v>#DIV/0!</v>
      </c>
      <c r="N61" s="192"/>
      <c r="O61" s="13" t="e">
        <f>'6. FUNCIONAMIENTO'!N61*'TRANSFERENCIAS Y TIPOS CAMBIOS'!R$22</f>
        <v>#DIV/0!</v>
      </c>
      <c r="P61" s="13"/>
      <c r="Q61" s="68"/>
    </row>
    <row r="62" spans="1:17" ht="11.25" customHeight="1" x14ac:dyDescent="0.25">
      <c r="A62" s="69">
        <v>47</v>
      </c>
      <c r="B62" s="41"/>
      <c r="C62" s="12"/>
      <c r="D62" s="269"/>
      <c r="E62" s="270"/>
      <c r="F62" s="271"/>
      <c r="G62" s="192"/>
      <c r="H62" s="272"/>
      <c r="I62" s="273"/>
      <c r="J62" s="274"/>
      <c r="K62" s="13"/>
      <c r="L62" s="13"/>
      <c r="M62" s="13" t="e">
        <f>L62*'TRANSFERENCIAS Y TIPOS CAMBIOS'!P$22</f>
        <v>#DIV/0!</v>
      </c>
      <c r="N62" s="192"/>
      <c r="O62" s="13" t="e">
        <f>'6. FUNCIONAMIENTO'!N62*'TRANSFERENCIAS Y TIPOS CAMBIOS'!R$22</f>
        <v>#DIV/0!</v>
      </c>
      <c r="P62" s="13"/>
      <c r="Q62" s="68"/>
    </row>
    <row r="63" spans="1:17" ht="11.25" customHeight="1" x14ac:dyDescent="0.25">
      <c r="A63" s="69">
        <v>48</v>
      </c>
      <c r="B63" s="41"/>
      <c r="C63" s="12"/>
      <c r="D63" s="269"/>
      <c r="E63" s="270"/>
      <c r="F63" s="271"/>
      <c r="G63" s="192"/>
      <c r="H63" s="272"/>
      <c r="I63" s="273"/>
      <c r="J63" s="274"/>
      <c r="K63" s="13"/>
      <c r="L63" s="13"/>
      <c r="M63" s="13" t="e">
        <f>L63*'TRANSFERENCIAS Y TIPOS CAMBIOS'!P$22</f>
        <v>#DIV/0!</v>
      </c>
      <c r="N63" s="192"/>
      <c r="O63" s="13" t="e">
        <f>'6. FUNCIONAMIENTO'!N63*'TRANSFERENCIAS Y TIPOS CAMBIOS'!R$22</f>
        <v>#DIV/0!</v>
      </c>
      <c r="P63" s="13"/>
      <c r="Q63" s="68"/>
    </row>
    <row r="64" spans="1:17" ht="11.25" customHeight="1" x14ac:dyDescent="0.25">
      <c r="A64" s="69">
        <v>49</v>
      </c>
      <c r="B64" s="41"/>
      <c r="C64" s="12"/>
      <c r="D64" s="269"/>
      <c r="E64" s="270"/>
      <c r="F64" s="271"/>
      <c r="G64" s="192"/>
      <c r="H64" s="272"/>
      <c r="I64" s="273"/>
      <c r="J64" s="274"/>
      <c r="K64" s="13"/>
      <c r="L64" s="13"/>
      <c r="M64" s="13" t="e">
        <f>L64*'TRANSFERENCIAS Y TIPOS CAMBIOS'!P$22</f>
        <v>#DIV/0!</v>
      </c>
      <c r="N64" s="192"/>
      <c r="O64" s="13" t="e">
        <f>'6. FUNCIONAMIENTO'!N64*'TRANSFERENCIAS Y TIPOS CAMBIOS'!R$22</f>
        <v>#DIV/0!</v>
      </c>
      <c r="P64" s="13"/>
      <c r="Q64" s="68"/>
    </row>
    <row r="65" spans="1:17" ht="11.25" customHeight="1" x14ac:dyDescent="0.25">
      <c r="A65" s="69">
        <v>50</v>
      </c>
      <c r="B65" s="41"/>
      <c r="C65" s="12"/>
      <c r="D65" s="269"/>
      <c r="E65" s="270"/>
      <c r="F65" s="271"/>
      <c r="G65" s="192"/>
      <c r="H65" s="272"/>
      <c r="I65" s="273"/>
      <c r="J65" s="274"/>
      <c r="K65" s="13"/>
      <c r="L65" s="13"/>
      <c r="M65" s="13" t="e">
        <f>L65*'TRANSFERENCIAS Y TIPOS CAMBIOS'!P$22</f>
        <v>#DIV/0!</v>
      </c>
      <c r="N65" s="192"/>
      <c r="O65" s="13" t="e">
        <f>'6. FUNCIONAMIENTO'!N65*'TRANSFERENCIAS Y TIPOS CAMBIOS'!R$22</f>
        <v>#DIV/0!</v>
      </c>
      <c r="P65" s="13"/>
      <c r="Q65" s="68"/>
    </row>
    <row r="66" spans="1:17" ht="21.75" customHeight="1" x14ac:dyDescent="0.25">
      <c r="A66" s="258" t="s">
        <v>96</v>
      </c>
      <c r="B66" s="259"/>
      <c r="C66" s="259"/>
      <c r="D66" s="259"/>
      <c r="E66" s="259"/>
      <c r="F66" s="259"/>
      <c r="G66" s="259"/>
      <c r="H66" s="259"/>
      <c r="I66" s="260" t="str">
        <f>'RESUMEN ECONÓMICO'!A28</f>
        <v>6. Funcionamiento en terreno</v>
      </c>
      <c r="J66" s="261"/>
      <c r="K66" s="22">
        <f>SUM(K16:K65)</f>
        <v>0</v>
      </c>
      <c r="L66" s="44">
        <f>SUM(L16:L65)</f>
        <v>0</v>
      </c>
      <c r="M66" s="22" t="e">
        <f>SUM(M16:M65)</f>
        <v>#DIV/0!</v>
      </c>
      <c r="N66" s="45">
        <f>SUM(N16:N65)</f>
        <v>0</v>
      </c>
      <c r="O66" s="22" t="e">
        <f>SUM(O16:O65)</f>
        <v>#DIV/0!</v>
      </c>
    </row>
  </sheetData>
  <sheetProtection algorithmName="SHA-512" hashValue="lGGDGM6dlOiAba2x/4eH7adwqJIZlSrLVlOhcjncMeB9Hq7gSoF9rrn9SOQQePtaAbZ+f0z2w9LFb2hJWrs4jQ==" saltValue="BRrIiXl4YtRpVistd+rmSw==" spinCount="100000" sheet="1" insertRows="0"/>
  <mergeCells count="109">
    <mergeCell ref="D65:F65"/>
    <mergeCell ref="H65:J65"/>
    <mergeCell ref="D62:F62"/>
    <mergeCell ref="H62:J62"/>
    <mergeCell ref="D63:F63"/>
    <mergeCell ref="H63:J63"/>
    <mergeCell ref="D64:F64"/>
    <mergeCell ref="H64:J64"/>
    <mergeCell ref="D59:F59"/>
    <mergeCell ref="H59:J59"/>
    <mergeCell ref="D60:F60"/>
    <mergeCell ref="H60:J60"/>
    <mergeCell ref="D61:F61"/>
    <mergeCell ref="H61:J61"/>
    <mergeCell ref="D56:F56"/>
    <mergeCell ref="H56:J56"/>
    <mergeCell ref="D57:F57"/>
    <mergeCell ref="H57:J57"/>
    <mergeCell ref="D58:F58"/>
    <mergeCell ref="H58:J58"/>
    <mergeCell ref="D53:F53"/>
    <mergeCell ref="H53:J53"/>
    <mergeCell ref="D54:F54"/>
    <mergeCell ref="H54:J54"/>
    <mergeCell ref="D55:F55"/>
    <mergeCell ref="H55:J55"/>
    <mergeCell ref="D50:F50"/>
    <mergeCell ref="H50:J50"/>
    <mergeCell ref="D51:F51"/>
    <mergeCell ref="H51:J51"/>
    <mergeCell ref="D52:F52"/>
    <mergeCell ref="H52:J52"/>
    <mergeCell ref="D47:F47"/>
    <mergeCell ref="H47:J47"/>
    <mergeCell ref="D48:F48"/>
    <mergeCell ref="H48:J48"/>
    <mergeCell ref="D49:F49"/>
    <mergeCell ref="H49:J49"/>
    <mergeCell ref="D44:F44"/>
    <mergeCell ref="H44:J44"/>
    <mergeCell ref="D45:F45"/>
    <mergeCell ref="H45:J45"/>
    <mergeCell ref="D46:F46"/>
    <mergeCell ref="H46:J46"/>
    <mergeCell ref="D41:F41"/>
    <mergeCell ref="H41:J41"/>
    <mergeCell ref="D42:F42"/>
    <mergeCell ref="H42:J42"/>
    <mergeCell ref="D43:F43"/>
    <mergeCell ref="H43:J43"/>
    <mergeCell ref="D38:F38"/>
    <mergeCell ref="H38:J38"/>
    <mergeCell ref="D39:F39"/>
    <mergeCell ref="H39:J39"/>
    <mergeCell ref="D40:F40"/>
    <mergeCell ref="H40:J40"/>
    <mergeCell ref="D35:F35"/>
    <mergeCell ref="H35:J35"/>
    <mergeCell ref="D36:F36"/>
    <mergeCell ref="H36:J36"/>
    <mergeCell ref="D37:F37"/>
    <mergeCell ref="H37:J37"/>
    <mergeCell ref="D22:F22"/>
    <mergeCell ref="H22:J22"/>
    <mergeCell ref="D29:F29"/>
    <mergeCell ref="H29:J29"/>
    <mergeCell ref="D30:F30"/>
    <mergeCell ref="H30:J30"/>
    <mergeCell ref="D31:F31"/>
    <mergeCell ref="H31:J31"/>
    <mergeCell ref="D26:F26"/>
    <mergeCell ref="H26:J26"/>
    <mergeCell ref="D27:F27"/>
    <mergeCell ref="H27:J27"/>
    <mergeCell ref="D28:F28"/>
    <mergeCell ref="H28:J28"/>
    <mergeCell ref="A66:H66"/>
    <mergeCell ref="I66:J66"/>
    <mergeCell ref="A10:F10"/>
    <mergeCell ref="A13:D13"/>
    <mergeCell ref="K13:M13"/>
    <mergeCell ref="K10:M10"/>
    <mergeCell ref="D16:F16"/>
    <mergeCell ref="H16:J16"/>
    <mergeCell ref="D15:F15"/>
    <mergeCell ref="H15:J15"/>
    <mergeCell ref="D23:F23"/>
    <mergeCell ref="H23:J23"/>
    <mergeCell ref="D24:F24"/>
    <mergeCell ref="H24:J24"/>
    <mergeCell ref="D25:F25"/>
    <mergeCell ref="H25:J25"/>
    <mergeCell ref="D32:F32"/>
    <mergeCell ref="H32:J32"/>
    <mergeCell ref="D33:F33"/>
    <mergeCell ref="H33:J33"/>
    <mergeCell ref="D34:F34"/>
    <mergeCell ref="H34:J34"/>
    <mergeCell ref="D21:F21"/>
    <mergeCell ref="H21:J21"/>
    <mergeCell ref="D20:F20"/>
    <mergeCell ref="H20:J20"/>
    <mergeCell ref="A7:Q7"/>
    <mergeCell ref="D17:F17"/>
    <mergeCell ref="H17:J17"/>
    <mergeCell ref="D18:F18"/>
    <mergeCell ref="H18:J18"/>
    <mergeCell ref="D19:F19"/>
    <mergeCell ref="H19:J19"/>
  </mergeCells>
  <dataValidations count="2">
    <dataValidation type="date" allowBlank="1" showInputMessage="1" showErrorMessage="1" prompt="Fecha entre 01/01/2024 y 31/01/2025" sqref="C17:C65" xr:uid="{670B2E73-C48E-4CF6-A420-BD5C4BD4CC40}">
      <formula1>45292</formula1>
      <formula2>45688</formula2>
    </dataValidation>
    <dataValidation type="decimal" operator="lessThanOrEqual" showInputMessage="1" showErrorMessage="1" error="Importe Inferior o igual al importe total" sqref="P16:P65" xr:uid="{D4A5981B-BA2C-42A1-B8ED-D30A72DA3897}">
      <formula1>L16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2ECA9-F0B7-4422-901B-66CB89C0261C}">
  <dimension ref="A3:Q66"/>
  <sheetViews>
    <sheetView workbookViewId="0">
      <selection activeCell="H27" sqref="H27:J27"/>
    </sheetView>
  </sheetViews>
  <sheetFormatPr baseColWidth="10" defaultColWidth="11.42578125" defaultRowHeight="12" x14ac:dyDescent="0.25"/>
  <cols>
    <col min="1" max="1" width="4.28515625" style="1" customWidth="1"/>
    <col min="2" max="2" width="11.7109375" style="1" customWidth="1"/>
    <col min="3" max="3" width="9.85546875" style="63" customWidth="1"/>
    <col min="4" max="4" width="13.5703125" style="64" customWidth="1"/>
    <col min="5" max="5" width="10.5703125" style="64" customWidth="1"/>
    <col min="6" max="6" width="24" style="1" customWidth="1"/>
    <col min="7" max="7" width="8.7109375" style="1" customWidth="1"/>
    <col min="8" max="8" width="13.28515625" style="1" customWidth="1"/>
    <col min="9" max="9" width="12.5703125" style="1" customWidth="1"/>
    <col min="10" max="10" width="26.28515625" style="1" customWidth="1"/>
    <col min="11" max="11" width="9.5703125" style="1" customWidth="1"/>
    <col min="12" max="12" width="11.85546875" style="1" customWidth="1"/>
    <col min="13" max="13" width="10.85546875" style="1" customWidth="1"/>
    <col min="14" max="14" width="12.140625" style="1" customWidth="1"/>
    <col min="15" max="15" width="22.140625" style="1" customWidth="1"/>
    <col min="16" max="16" width="18.28515625" style="1" customWidth="1"/>
    <col min="17" max="21" width="11.42578125" style="1"/>
    <col min="22" max="22" width="3.42578125" style="1" customWidth="1"/>
    <col min="23" max="16384" width="11.42578125" style="1"/>
  </cols>
  <sheetData>
    <row r="3" spans="1:17" ht="15" x14ac:dyDescent="0.25">
      <c r="Q3" s="65" t="s">
        <v>148</v>
      </c>
    </row>
    <row r="4" spans="1:17" ht="15" x14ac:dyDescent="0.25">
      <c r="Q4" s="65" t="s">
        <v>149</v>
      </c>
    </row>
    <row r="5" spans="1:17" ht="15" x14ac:dyDescent="0.25">
      <c r="Q5" s="65" t="s">
        <v>150</v>
      </c>
    </row>
    <row r="7" spans="1:17" ht="18" customHeight="1" x14ac:dyDescent="0.25">
      <c r="A7" s="219" t="s">
        <v>53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</row>
    <row r="8" spans="1:17" s="66" customFormat="1" ht="15.6" customHeight="1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  <c r="M8" s="10"/>
      <c r="N8" s="10"/>
      <c r="O8" s="11"/>
      <c r="P8" s="11"/>
      <c r="Q8" s="10"/>
    </row>
    <row r="9" spans="1:17" ht="12.95" customHeight="1" x14ac:dyDescent="0.25">
      <c r="A9" s="2"/>
      <c r="B9" s="2"/>
      <c r="C9" s="15"/>
      <c r="D9" s="16"/>
      <c r="E9" s="16"/>
      <c r="F9" s="2"/>
      <c r="G9" s="17"/>
      <c r="H9" s="11"/>
      <c r="I9" s="11"/>
      <c r="J9" s="11"/>
      <c r="K9" s="11"/>
      <c r="L9" s="11"/>
      <c r="M9" s="11"/>
      <c r="N9" s="27" t="s">
        <v>81</v>
      </c>
      <c r="O9" s="27" t="s">
        <v>82</v>
      </c>
      <c r="P9" s="27" t="s">
        <v>83</v>
      </c>
      <c r="Q9" s="27" t="s">
        <v>91</v>
      </c>
    </row>
    <row r="10" spans="1:17" ht="32.450000000000003" customHeight="1" x14ac:dyDescent="0.25">
      <c r="A10" s="237" t="str">
        <f>'RESUMEN ECONÓMICO'!A29</f>
        <v>7. Viajes, alojamientos y dietas</v>
      </c>
      <c r="B10" s="237"/>
      <c r="C10" s="237"/>
      <c r="D10" s="237"/>
      <c r="E10" s="237"/>
      <c r="F10" s="237"/>
      <c r="G10" s="2"/>
      <c r="H10" s="2"/>
      <c r="I10" s="2"/>
      <c r="J10" s="2"/>
      <c r="K10" s="264" t="s">
        <v>101</v>
      </c>
      <c r="L10" s="265"/>
      <c r="M10" s="266"/>
      <c r="N10" s="30">
        <f>K66</f>
        <v>0</v>
      </c>
      <c r="O10" s="39">
        <f>L66</f>
        <v>0</v>
      </c>
      <c r="P10" s="40">
        <f>N66</f>
        <v>0</v>
      </c>
      <c r="Q10" s="30" t="e">
        <f>SUM(K16:K65)+SUM(M16:M65)+SUM(O16:O65)</f>
        <v>#DIV/0!</v>
      </c>
    </row>
    <row r="11" spans="1:17" ht="15.6" customHeight="1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2"/>
      <c r="P11" s="2"/>
      <c r="Q11" s="2"/>
    </row>
    <row r="12" spans="1:17" s="66" customFormat="1" ht="17.100000000000001" customHeight="1" x14ac:dyDescent="0.25">
      <c r="A12" s="11"/>
      <c r="B12" s="11"/>
      <c r="C12" s="10"/>
      <c r="D12" s="10"/>
      <c r="E12" s="28" t="s">
        <v>81</v>
      </c>
      <c r="F12" s="28" t="s">
        <v>82</v>
      </c>
      <c r="G12" s="28" t="s">
        <v>83</v>
      </c>
      <c r="H12" s="28" t="s">
        <v>91</v>
      </c>
      <c r="I12" s="10"/>
      <c r="J12" s="10"/>
      <c r="K12" s="11"/>
      <c r="L12" s="11"/>
      <c r="M12" s="11"/>
      <c r="N12" s="61" t="s">
        <v>81</v>
      </c>
      <c r="O12" s="61" t="s">
        <v>82</v>
      </c>
      <c r="P12" s="61" t="s">
        <v>83</v>
      </c>
      <c r="Q12" s="61" t="s">
        <v>91</v>
      </c>
    </row>
    <row r="13" spans="1:17" ht="33.75" customHeight="1" x14ac:dyDescent="0.25">
      <c r="A13" s="262" t="s">
        <v>155</v>
      </c>
      <c r="B13" s="262"/>
      <c r="C13" s="262"/>
      <c r="D13" s="262"/>
      <c r="E13" s="23">
        <f>SUM(K16:K40)</f>
        <v>0</v>
      </c>
      <c r="F13" s="35">
        <f>SUM(L16:L40)</f>
        <v>0</v>
      </c>
      <c r="G13" s="37">
        <f>SUM(N16:N40)</f>
        <v>0</v>
      </c>
      <c r="H13" s="23" t="e">
        <f>SUM(K16:K40)+SUM(M16:M40)+SUM(O16:O40)</f>
        <v>#DIV/0!</v>
      </c>
      <c r="I13" s="10"/>
      <c r="J13" s="2"/>
      <c r="K13" s="263" t="s">
        <v>156</v>
      </c>
      <c r="L13" s="263"/>
      <c r="M13" s="263"/>
      <c r="N13" s="29">
        <f>SUM(K41:K65)</f>
        <v>0</v>
      </c>
      <c r="O13" s="36">
        <f>SUM(L41:L65)</f>
        <v>0</v>
      </c>
      <c r="P13" s="38">
        <f>SUM(N41:N65)</f>
        <v>0</v>
      </c>
      <c r="Q13" s="29" t="e">
        <f>SUM(K41:K65)+SUM(M41:M65)+SUM(O41:O65)</f>
        <v>#DIV/0!</v>
      </c>
    </row>
    <row r="14" spans="1:17" s="18" customFormat="1" ht="26.25" customHeight="1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33"/>
      <c r="M14" s="33"/>
      <c r="N14" s="33"/>
      <c r="O14" s="33"/>
      <c r="P14" s="19"/>
      <c r="Q14" s="19"/>
    </row>
    <row r="15" spans="1:17" s="66" customFormat="1" ht="60" x14ac:dyDescent="0.25">
      <c r="A15" s="199" t="s">
        <v>54</v>
      </c>
      <c r="B15" s="199" t="s">
        <v>55</v>
      </c>
      <c r="C15" s="199" t="s">
        <v>56</v>
      </c>
      <c r="D15" s="268" t="s">
        <v>57</v>
      </c>
      <c r="E15" s="268"/>
      <c r="F15" s="268"/>
      <c r="G15" s="198" t="s">
        <v>58</v>
      </c>
      <c r="H15" s="275" t="s">
        <v>59</v>
      </c>
      <c r="I15" s="275"/>
      <c r="J15" s="275"/>
      <c r="K15" s="199" t="s">
        <v>127</v>
      </c>
      <c r="L15" s="58" t="s">
        <v>128</v>
      </c>
      <c r="M15" s="58" t="s">
        <v>131</v>
      </c>
      <c r="N15" s="58" t="s">
        <v>130</v>
      </c>
      <c r="O15" s="58" t="s">
        <v>132</v>
      </c>
      <c r="P15" s="58" t="s">
        <v>65</v>
      </c>
      <c r="Q15" s="58" t="s">
        <v>60</v>
      </c>
    </row>
    <row r="16" spans="1:17" ht="11.25" customHeight="1" x14ac:dyDescent="0.25">
      <c r="A16" s="67">
        <v>1</v>
      </c>
      <c r="B16" s="41"/>
      <c r="C16" s="12"/>
      <c r="D16" s="269"/>
      <c r="E16" s="270"/>
      <c r="F16" s="271"/>
      <c r="G16" s="192"/>
      <c r="H16" s="272"/>
      <c r="I16" s="273"/>
      <c r="J16" s="274"/>
      <c r="K16" s="13"/>
      <c r="L16" s="21"/>
      <c r="M16" s="13" t="e">
        <f>L16*'TRANSFERENCIAS Y TIPOS CAMBIOS'!P$22</f>
        <v>#DIV/0!</v>
      </c>
      <c r="N16" s="187"/>
      <c r="O16" s="13" t="e">
        <f>N16*'TRANSFERENCIAS Y TIPOS CAMBIOS'!R$22</f>
        <v>#DIV/0!</v>
      </c>
      <c r="P16" s="13"/>
      <c r="Q16" s="68"/>
    </row>
    <row r="17" spans="1:17" ht="11.25" customHeight="1" x14ac:dyDescent="0.25">
      <c r="A17" s="67">
        <v>2</v>
      </c>
      <c r="B17" s="41"/>
      <c r="C17" s="12"/>
      <c r="D17" s="269"/>
      <c r="E17" s="270"/>
      <c r="F17" s="271"/>
      <c r="G17" s="192"/>
      <c r="H17" s="272"/>
      <c r="I17" s="273"/>
      <c r="J17" s="274"/>
      <c r="K17" s="13"/>
      <c r="L17" s="21"/>
      <c r="M17" s="13" t="e">
        <f>L17*'TRANSFERENCIAS Y TIPOS CAMBIOS'!P$22</f>
        <v>#DIV/0!</v>
      </c>
      <c r="N17" s="187"/>
      <c r="O17" s="13" t="e">
        <f>N17*'TRANSFERENCIAS Y TIPOS CAMBIOS'!R$22</f>
        <v>#DIV/0!</v>
      </c>
      <c r="P17" s="13"/>
      <c r="Q17" s="68"/>
    </row>
    <row r="18" spans="1:17" ht="11.25" customHeight="1" x14ac:dyDescent="0.25">
      <c r="A18" s="67">
        <v>3</v>
      </c>
      <c r="B18" s="41"/>
      <c r="C18" s="12"/>
      <c r="D18" s="269"/>
      <c r="E18" s="270"/>
      <c r="F18" s="271"/>
      <c r="G18" s="192"/>
      <c r="H18" s="272"/>
      <c r="I18" s="273"/>
      <c r="J18" s="274"/>
      <c r="K18" s="13"/>
      <c r="L18" s="21"/>
      <c r="M18" s="13" t="e">
        <f>L18*'TRANSFERENCIAS Y TIPOS CAMBIOS'!P$22</f>
        <v>#DIV/0!</v>
      </c>
      <c r="N18" s="187"/>
      <c r="O18" s="13" t="e">
        <f>N18*'TRANSFERENCIAS Y TIPOS CAMBIOS'!R$22</f>
        <v>#DIV/0!</v>
      </c>
      <c r="P18" s="13"/>
      <c r="Q18" s="68"/>
    </row>
    <row r="19" spans="1:17" ht="11.25" customHeight="1" x14ac:dyDescent="0.25">
      <c r="A19" s="67">
        <v>4</v>
      </c>
      <c r="B19" s="41"/>
      <c r="C19" s="12"/>
      <c r="D19" s="269"/>
      <c r="E19" s="270"/>
      <c r="F19" s="271"/>
      <c r="G19" s="192"/>
      <c r="H19" s="272"/>
      <c r="I19" s="273"/>
      <c r="J19" s="274"/>
      <c r="K19" s="13"/>
      <c r="L19" s="21"/>
      <c r="M19" s="13" t="e">
        <f>L19*'TRANSFERENCIAS Y TIPOS CAMBIOS'!P$22</f>
        <v>#DIV/0!</v>
      </c>
      <c r="N19" s="187"/>
      <c r="O19" s="13" t="e">
        <f>N19*'TRANSFERENCIAS Y TIPOS CAMBIOS'!R$22</f>
        <v>#DIV/0!</v>
      </c>
      <c r="P19" s="13"/>
      <c r="Q19" s="68"/>
    </row>
    <row r="20" spans="1:17" ht="11.25" customHeight="1" x14ac:dyDescent="0.25">
      <c r="A20" s="67">
        <v>5</v>
      </c>
      <c r="B20" s="41"/>
      <c r="C20" s="12"/>
      <c r="D20" s="269"/>
      <c r="E20" s="270"/>
      <c r="F20" s="271"/>
      <c r="G20" s="192"/>
      <c r="H20" s="272"/>
      <c r="I20" s="273"/>
      <c r="J20" s="274"/>
      <c r="K20" s="13"/>
      <c r="L20" s="21"/>
      <c r="M20" s="13" t="e">
        <f>L20*'TRANSFERENCIAS Y TIPOS CAMBIOS'!P$22</f>
        <v>#DIV/0!</v>
      </c>
      <c r="N20" s="187"/>
      <c r="O20" s="13" t="e">
        <f>N20*'TRANSFERENCIAS Y TIPOS CAMBIOS'!R$22</f>
        <v>#DIV/0!</v>
      </c>
      <c r="P20" s="13"/>
      <c r="Q20" s="68"/>
    </row>
    <row r="21" spans="1:17" ht="11.25" customHeight="1" x14ac:dyDescent="0.25">
      <c r="A21" s="67">
        <v>6</v>
      </c>
      <c r="B21" s="41"/>
      <c r="C21" s="12"/>
      <c r="D21" s="269"/>
      <c r="E21" s="270"/>
      <c r="F21" s="271"/>
      <c r="G21" s="192"/>
      <c r="H21" s="272"/>
      <c r="I21" s="273"/>
      <c r="J21" s="274"/>
      <c r="K21" s="13"/>
      <c r="L21" s="21"/>
      <c r="M21" s="13" t="e">
        <f>L21*'TRANSFERENCIAS Y TIPOS CAMBIOS'!P$22</f>
        <v>#DIV/0!</v>
      </c>
      <c r="N21" s="187"/>
      <c r="O21" s="13" t="e">
        <f>N21*'TRANSFERENCIAS Y TIPOS CAMBIOS'!R$22</f>
        <v>#DIV/0!</v>
      </c>
      <c r="P21" s="13"/>
      <c r="Q21" s="68"/>
    </row>
    <row r="22" spans="1:17" ht="11.25" customHeight="1" x14ac:dyDescent="0.25">
      <c r="A22" s="67">
        <v>7</v>
      </c>
      <c r="B22" s="41"/>
      <c r="C22" s="12"/>
      <c r="D22" s="269"/>
      <c r="E22" s="270"/>
      <c r="F22" s="271"/>
      <c r="G22" s="192"/>
      <c r="H22" s="272"/>
      <c r="I22" s="273"/>
      <c r="J22" s="274"/>
      <c r="K22" s="13"/>
      <c r="L22" s="21"/>
      <c r="M22" s="13" t="e">
        <f>L22*'TRANSFERENCIAS Y TIPOS CAMBIOS'!P$22</f>
        <v>#DIV/0!</v>
      </c>
      <c r="N22" s="187"/>
      <c r="O22" s="13" t="e">
        <f>N22*'TRANSFERENCIAS Y TIPOS CAMBIOS'!R$22</f>
        <v>#DIV/0!</v>
      </c>
      <c r="P22" s="13"/>
      <c r="Q22" s="68"/>
    </row>
    <row r="23" spans="1:17" ht="11.25" customHeight="1" x14ac:dyDescent="0.25">
      <c r="A23" s="67">
        <v>8</v>
      </c>
      <c r="B23" s="41"/>
      <c r="C23" s="12"/>
      <c r="D23" s="269"/>
      <c r="E23" s="270"/>
      <c r="F23" s="271"/>
      <c r="G23" s="192"/>
      <c r="H23" s="272"/>
      <c r="I23" s="273"/>
      <c r="J23" s="274"/>
      <c r="K23" s="13"/>
      <c r="L23" s="21"/>
      <c r="M23" s="13" t="e">
        <f>L23*'TRANSFERENCIAS Y TIPOS CAMBIOS'!P$22</f>
        <v>#DIV/0!</v>
      </c>
      <c r="N23" s="187"/>
      <c r="O23" s="13" t="e">
        <f>N23*'TRANSFERENCIAS Y TIPOS CAMBIOS'!R$22</f>
        <v>#DIV/0!</v>
      </c>
      <c r="P23" s="13"/>
      <c r="Q23" s="68"/>
    </row>
    <row r="24" spans="1:17" ht="11.25" customHeight="1" x14ac:dyDescent="0.25">
      <c r="A24" s="67">
        <v>9</v>
      </c>
      <c r="B24" s="41"/>
      <c r="C24" s="12"/>
      <c r="D24" s="269"/>
      <c r="E24" s="270"/>
      <c r="F24" s="271"/>
      <c r="G24" s="192"/>
      <c r="H24" s="272"/>
      <c r="I24" s="273"/>
      <c r="J24" s="274"/>
      <c r="K24" s="13"/>
      <c r="L24" s="21"/>
      <c r="M24" s="13" t="e">
        <f>L24*'TRANSFERENCIAS Y TIPOS CAMBIOS'!P$22</f>
        <v>#DIV/0!</v>
      </c>
      <c r="N24" s="187"/>
      <c r="O24" s="13" t="e">
        <f>N24*'TRANSFERENCIAS Y TIPOS CAMBIOS'!R$22</f>
        <v>#DIV/0!</v>
      </c>
      <c r="P24" s="13"/>
      <c r="Q24" s="68"/>
    </row>
    <row r="25" spans="1:17" ht="11.25" customHeight="1" x14ac:dyDescent="0.25">
      <c r="A25" s="67">
        <v>10</v>
      </c>
      <c r="B25" s="41"/>
      <c r="C25" s="12"/>
      <c r="D25" s="269"/>
      <c r="E25" s="270"/>
      <c r="F25" s="271"/>
      <c r="G25" s="192"/>
      <c r="H25" s="272"/>
      <c r="I25" s="273"/>
      <c r="J25" s="274"/>
      <c r="K25" s="13"/>
      <c r="L25" s="21"/>
      <c r="M25" s="13" t="e">
        <f>L25*'TRANSFERENCIAS Y TIPOS CAMBIOS'!P$22</f>
        <v>#DIV/0!</v>
      </c>
      <c r="N25" s="187"/>
      <c r="O25" s="13" t="e">
        <f>N25*'TRANSFERENCIAS Y TIPOS CAMBIOS'!R$22</f>
        <v>#DIV/0!</v>
      </c>
      <c r="P25" s="13"/>
      <c r="Q25" s="68"/>
    </row>
    <row r="26" spans="1:17" ht="11.25" customHeight="1" x14ac:dyDescent="0.25">
      <c r="A26" s="67">
        <v>11</v>
      </c>
      <c r="B26" s="41"/>
      <c r="C26" s="12"/>
      <c r="D26" s="269"/>
      <c r="E26" s="270"/>
      <c r="F26" s="271"/>
      <c r="G26" s="192"/>
      <c r="H26" s="272"/>
      <c r="I26" s="273"/>
      <c r="J26" s="274"/>
      <c r="K26" s="13"/>
      <c r="L26" s="21"/>
      <c r="M26" s="13" t="e">
        <f>L26*'TRANSFERENCIAS Y TIPOS CAMBIOS'!P$22</f>
        <v>#DIV/0!</v>
      </c>
      <c r="N26" s="187"/>
      <c r="O26" s="13" t="e">
        <f>N26*'TRANSFERENCIAS Y TIPOS CAMBIOS'!R$22</f>
        <v>#DIV/0!</v>
      </c>
      <c r="P26" s="13"/>
      <c r="Q26" s="68"/>
    </row>
    <row r="27" spans="1:17" ht="11.25" customHeight="1" x14ac:dyDescent="0.25">
      <c r="A27" s="67">
        <v>12</v>
      </c>
      <c r="B27" s="41"/>
      <c r="C27" s="12"/>
      <c r="D27" s="269"/>
      <c r="E27" s="270"/>
      <c r="F27" s="271"/>
      <c r="G27" s="192"/>
      <c r="H27" s="272"/>
      <c r="I27" s="273"/>
      <c r="J27" s="274"/>
      <c r="K27" s="13"/>
      <c r="L27" s="21"/>
      <c r="M27" s="13" t="e">
        <f>L27*'TRANSFERENCIAS Y TIPOS CAMBIOS'!P$22</f>
        <v>#DIV/0!</v>
      </c>
      <c r="N27" s="187"/>
      <c r="O27" s="13" t="e">
        <f>N27*'TRANSFERENCIAS Y TIPOS CAMBIOS'!R$22</f>
        <v>#DIV/0!</v>
      </c>
      <c r="P27" s="13"/>
      <c r="Q27" s="68"/>
    </row>
    <row r="28" spans="1:17" ht="11.25" customHeight="1" x14ac:dyDescent="0.25">
      <c r="A28" s="67">
        <v>13</v>
      </c>
      <c r="B28" s="41"/>
      <c r="C28" s="12"/>
      <c r="D28" s="269"/>
      <c r="E28" s="270"/>
      <c r="F28" s="271"/>
      <c r="G28" s="192"/>
      <c r="H28" s="272"/>
      <c r="I28" s="273"/>
      <c r="J28" s="274"/>
      <c r="K28" s="13"/>
      <c r="L28" s="21"/>
      <c r="M28" s="13" t="e">
        <f>L28*'TRANSFERENCIAS Y TIPOS CAMBIOS'!P$22</f>
        <v>#DIV/0!</v>
      </c>
      <c r="N28" s="187"/>
      <c r="O28" s="13" t="e">
        <f>N28*'TRANSFERENCIAS Y TIPOS CAMBIOS'!R$22</f>
        <v>#DIV/0!</v>
      </c>
      <c r="P28" s="13"/>
      <c r="Q28" s="68"/>
    </row>
    <row r="29" spans="1:17" ht="11.25" customHeight="1" x14ac:dyDescent="0.25">
      <c r="A29" s="67">
        <v>14</v>
      </c>
      <c r="B29" s="41"/>
      <c r="C29" s="12"/>
      <c r="D29" s="269"/>
      <c r="E29" s="270"/>
      <c r="F29" s="271"/>
      <c r="G29" s="192"/>
      <c r="H29" s="272"/>
      <c r="I29" s="273"/>
      <c r="J29" s="274"/>
      <c r="K29" s="13"/>
      <c r="L29" s="21"/>
      <c r="M29" s="13" t="e">
        <f>L29*'TRANSFERENCIAS Y TIPOS CAMBIOS'!P$22</f>
        <v>#DIV/0!</v>
      </c>
      <c r="N29" s="187"/>
      <c r="O29" s="13" t="e">
        <f>N29*'TRANSFERENCIAS Y TIPOS CAMBIOS'!R$22</f>
        <v>#DIV/0!</v>
      </c>
      <c r="P29" s="13"/>
      <c r="Q29" s="68"/>
    </row>
    <row r="30" spans="1:17" ht="11.25" customHeight="1" x14ac:dyDescent="0.25">
      <c r="A30" s="67">
        <v>15</v>
      </c>
      <c r="B30" s="41"/>
      <c r="C30" s="12"/>
      <c r="D30" s="269"/>
      <c r="E30" s="270"/>
      <c r="F30" s="271"/>
      <c r="G30" s="192"/>
      <c r="H30" s="272"/>
      <c r="I30" s="273"/>
      <c r="J30" s="274"/>
      <c r="K30" s="13"/>
      <c r="L30" s="21"/>
      <c r="M30" s="13" t="e">
        <f>L30*'TRANSFERENCIAS Y TIPOS CAMBIOS'!P$22</f>
        <v>#DIV/0!</v>
      </c>
      <c r="N30" s="187"/>
      <c r="O30" s="13" t="e">
        <f>N30*'TRANSFERENCIAS Y TIPOS CAMBIOS'!R$22</f>
        <v>#DIV/0!</v>
      </c>
      <c r="P30" s="13"/>
      <c r="Q30" s="68"/>
    </row>
    <row r="31" spans="1:17" ht="11.25" customHeight="1" x14ac:dyDescent="0.25">
      <c r="A31" s="67">
        <v>16</v>
      </c>
      <c r="B31" s="41"/>
      <c r="C31" s="12"/>
      <c r="D31" s="269"/>
      <c r="E31" s="270"/>
      <c r="F31" s="271"/>
      <c r="G31" s="192"/>
      <c r="H31" s="272"/>
      <c r="I31" s="273"/>
      <c r="J31" s="274"/>
      <c r="K31" s="13"/>
      <c r="L31" s="21"/>
      <c r="M31" s="13" t="e">
        <f>L31*'TRANSFERENCIAS Y TIPOS CAMBIOS'!P$22</f>
        <v>#DIV/0!</v>
      </c>
      <c r="N31" s="187"/>
      <c r="O31" s="13" t="e">
        <f>N31*'TRANSFERENCIAS Y TIPOS CAMBIOS'!R$22</f>
        <v>#DIV/0!</v>
      </c>
      <c r="P31" s="13"/>
      <c r="Q31" s="68"/>
    </row>
    <row r="32" spans="1:17" ht="11.25" customHeight="1" x14ac:dyDescent="0.25">
      <c r="A32" s="67">
        <v>17</v>
      </c>
      <c r="B32" s="41"/>
      <c r="C32" s="12"/>
      <c r="D32" s="269"/>
      <c r="E32" s="270"/>
      <c r="F32" s="271"/>
      <c r="G32" s="192"/>
      <c r="H32" s="272"/>
      <c r="I32" s="273"/>
      <c r="J32" s="274"/>
      <c r="K32" s="13"/>
      <c r="L32" s="21"/>
      <c r="M32" s="13" t="e">
        <f>L32*'TRANSFERENCIAS Y TIPOS CAMBIOS'!P$22</f>
        <v>#DIV/0!</v>
      </c>
      <c r="N32" s="187"/>
      <c r="O32" s="13" t="e">
        <f>N32*'TRANSFERENCIAS Y TIPOS CAMBIOS'!R$22</f>
        <v>#DIV/0!</v>
      </c>
      <c r="P32" s="13"/>
      <c r="Q32" s="68"/>
    </row>
    <row r="33" spans="1:17" ht="11.25" customHeight="1" x14ac:dyDescent="0.25">
      <c r="A33" s="67">
        <v>18</v>
      </c>
      <c r="B33" s="41"/>
      <c r="C33" s="12"/>
      <c r="D33" s="269"/>
      <c r="E33" s="270"/>
      <c r="F33" s="271"/>
      <c r="G33" s="192"/>
      <c r="H33" s="272"/>
      <c r="I33" s="273"/>
      <c r="J33" s="274"/>
      <c r="K33" s="13"/>
      <c r="L33" s="21"/>
      <c r="M33" s="13" t="e">
        <f>L33*'TRANSFERENCIAS Y TIPOS CAMBIOS'!P$22</f>
        <v>#DIV/0!</v>
      </c>
      <c r="N33" s="187"/>
      <c r="O33" s="13" t="e">
        <f>N33*'TRANSFERENCIAS Y TIPOS CAMBIOS'!R$22</f>
        <v>#DIV/0!</v>
      </c>
      <c r="P33" s="13"/>
      <c r="Q33" s="68"/>
    </row>
    <row r="34" spans="1:17" ht="11.25" customHeight="1" x14ac:dyDescent="0.25">
      <c r="A34" s="67">
        <v>19</v>
      </c>
      <c r="B34" s="41"/>
      <c r="C34" s="12"/>
      <c r="D34" s="269"/>
      <c r="E34" s="270"/>
      <c r="F34" s="271"/>
      <c r="G34" s="192"/>
      <c r="H34" s="272"/>
      <c r="I34" s="273"/>
      <c r="J34" s="274"/>
      <c r="K34" s="13"/>
      <c r="L34" s="21"/>
      <c r="M34" s="13" t="e">
        <f>L34*'TRANSFERENCIAS Y TIPOS CAMBIOS'!P$22</f>
        <v>#DIV/0!</v>
      </c>
      <c r="N34" s="187"/>
      <c r="O34" s="13" t="e">
        <f>N34*'TRANSFERENCIAS Y TIPOS CAMBIOS'!R$22</f>
        <v>#DIV/0!</v>
      </c>
      <c r="P34" s="13"/>
      <c r="Q34" s="68"/>
    </row>
    <row r="35" spans="1:17" ht="11.25" customHeight="1" x14ac:dyDescent="0.25">
      <c r="A35" s="67">
        <v>20</v>
      </c>
      <c r="B35" s="41"/>
      <c r="C35" s="12"/>
      <c r="D35" s="269"/>
      <c r="E35" s="270"/>
      <c r="F35" s="271"/>
      <c r="G35" s="192"/>
      <c r="H35" s="272"/>
      <c r="I35" s="273"/>
      <c r="J35" s="274"/>
      <c r="K35" s="13"/>
      <c r="L35" s="21"/>
      <c r="M35" s="13" t="e">
        <f>L35*'TRANSFERENCIAS Y TIPOS CAMBIOS'!P$22</f>
        <v>#DIV/0!</v>
      </c>
      <c r="N35" s="187"/>
      <c r="O35" s="13" t="e">
        <f>N35*'TRANSFERENCIAS Y TIPOS CAMBIOS'!R$22</f>
        <v>#DIV/0!</v>
      </c>
      <c r="P35" s="13"/>
      <c r="Q35" s="68"/>
    </row>
    <row r="36" spans="1:17" ht="11.25" customHeight="1" x14ac:dyDescent="0.25">
      <c r="A36" s="67">
        <v>21</v>
      </c>
      <c r="B36" s="41"/>
      <c r="C36" s="12"/>
      <c r="D36" s="269"/>
      <c r="E36" s="270"/>
      <c r="F36" s="271"/>
      <c r="G36" s="192"/>
      <c r="H36" s="272"/>
      <c r="I36" s="273"/>
      <c r="J36" s="274"/>
      <c r="K36" s="13"/>
      <c r="L36" s="21"/>
      <c r="M36" s="13" t="e">
        <f>L36*'TRANSFERENCIAS Y TIPOS CAMBIOS'!P$22</f>
        <v>#DIV/0!</v>
      </c>
      <c r="N36" s="187"/>
      <c r="O36" s="13" t="e">
        <f>N36*'TRANSFERENCIAS Y TIPOS CAMBIOS'!R$22</f>
        <v>#DIV/0!</v>
      </c>
      <c r="P36" s="13"/>
      <c r="Q36" s="68"/>
    </row>
    <row r="37" spans="1:17" ht="11.25" customHeight="1" x14ac:dyDescent="0.25">
      <c r="A37" s="67">
        <v>22</v>
      </c>
      <c r="B37" s="41"/>
      <c r="C37" s="12"/>
      <c r="D37" s="269"/>
      <c r="E37" s="270"/>
      <c r="F37" s="271"/>
      <c r="G37" s="192"/>
      <c r="H37" s="272"/>
      <c r="I37" s="273"/>
      <c r="J37" s="274"/>
      <c r="K37" s="13"/>
      <c r="L37" s="21"/>
      <c r="M37" s="13" t="e">
        <f>L37*'TRANSFERENCIAS Y TIPOS CAMBIOS'!P$22</f>
        <v>#DIV/0!</v>
      </c>
      <c r="N37" s="187"/>
      <c r="O37" s="13" t="e">
        <f>N37*'TRANSFERENCIAS Y TIPOS CAMBIOS'!R$22</f>
        <v>#DIV/0!</v>
      </c>
      <c r="P37" s="13"/>
      <c r="Q37" s="68"/>
    </row>
    <row r="38" spans="1:17" ht="11.25" customHeight="1" x14ac:dyDescent="0.25">
      <c r="A38" s="67">
        <v>23</v>
      </c>
      <c r="B38" s="41"/>
      <c r="C38" s="12"/>
      <c r="D38" s="269"/>
      <c r="E38" s="270"/>
      <c r="F38" s="271"/>
      <c r="G38" s="192"/>
      <c r="H38" s="272"/>
      <c r="I38" s="273"/>
      <c r="J38" s="274"/>
      <c r="K38" s="13"/>
      <c r="L38" s="21"/>
      <c r="M38" s="13" t="e">
        <f>L38*'TRANSFERENCIAS Y TIPOS CAMBIOS'!P$22</f>
        <v>#DIV/0!</v>
      </c>
      <c r="N38" s="187"/>
      <c r="O38" s="13" t="e">
        <f>N38*'TRANSFERENCIAS Y TIPOS CAMBIOS'!R$22</f>
        <v>#DIV/0!</v>
      </c>
      <c r="P38" s="13"/>
      <c r="Q38" s="68"/>
    </row>
    <row r="39" spans="1:17" ht="11.25" customHeight="1" x14ac:dyDescent="0.25">
      <c r="A39" s="67">
        <v>24</v>
      </c>
      <c r="B39" s="41"/>
      <c r="C39" s="12"/>
      <c r="D39" s="269"/>
      <c r="E39" s="270"/>
      <c r="F39" s="271"/>
      <c r="G39" s="192"/>
      <c r="H39" s="272"/>
      <c r="I39" s="273"/>
      <c r="J39" s="274"/>
      <c r="K39" s="13"/>
      <c r="L39" s="21"/>
      <c r="M39" s="13" t="e">
        <f>L39*'TRANSFERENCIAS Y TIPOS CAMBIOS'!P$22</f>
        <v>#DIV/0!</v>
      </c>
      <c r="N39" s="187"/>
      <c r="O39" s="13" t="e">
        <f>N39*'TRANSFERENCIAS Y TIPOS CAMBIOS'!R$22</f>
        <v>#DIV/0!</v>
      </c>
      <c r="P39" s="13"/>
      <c r="Q39" s="68"/>
    </row>
    <row r="40" spans="1:17" ht="11.25" customHeight="1" x14ac:dyDescent="0.25">
      <c r="A40" s="67">
        <v>25</v>
      </c>
      <c r="B40" s="41"/>
      <c r="C40" s="12"/>
      <c r="D40" s="269"/>
      <c r="E40" s="270"/>
      <c r="F40" s="271"/>
      <c r="G40" s="192"/>
      <c r="H40" s="272"/>
      <c r="I40" s="273"/>
      <c r="J40" s="274"/>
      <c r="K40" s="13"/>
      <c r="L40" s="21"/>
      <c r="M40" s="13" t="e">
        <f>L40*'TRANSFERENCIAS Y TIPOS CAMBIOS'!P$22</f>
        <v>#DIV/0!</v>
      </c>
      <c r="N40" s="187"/>
      <c r="O40" s="13" t="e">
        <f>N40*'TRANSFERENCIAS Y TIPOS CAMBIOS'!R$22</f>
        <v>#DIV/0!</v>
      </c>
      <c r="P40" s="13"/>
      <c r="Q40" s="68"/>
    </row>
    <row r="41" spans="1:17" ht="11.25" customHeight="1" x14ac:dyDescent="0.25">
      <c r="A41" s="69">
        <v>26</v>
      </c>
      <c r="B41" s="41"/>
      <c r="C41" s="12"/>
      <c r="D41" s="269"/>
      <c r="E41" s="270"/>
      <c r="F41" s="271"/>
      <c r="G41" s="192"/>
      <c r="H41" s="272"/>
      <c r="I41" s="273"/>
      <c r="J41" s="274"/>
      <c r="K41" s="13"/>
      <c r="L41" s="21"/>
      <c r="M41" s="13" t="e">
        <f>L41*'TRANSFERENCIAS Y TIPOS CAMBIOS'!P$22</f>
        <v>#DIV/0!</v>
      </c>
      <c r="N41" s="187"/>
      <c r="O41" s="13" t="e">
        <f>N41*'TRANSFERENCIAS Y TIPOS CAMBIOS'!R$22</f>
        <v>#DIV/0!</v>
      </c>
      <c r="P41" s="13"/>
      <c r="Q41" s="68"/>
    </row>
    <row r="42" spans="1:17" ht="11.25" customHeight="1" x14ac:dyDescent="0.25">
      <c r="A42" s="69">
        <v>27</v>
      </c>
      <c r="B42" s="41"/>
      <c r="C42" s="12"/>
      <c r="D42" s="269"/>
      <c r="E42" s="270"/>
      <c r="F42" s="271"/>
      <c r="G42" s="192"/>
      <c r="H42" s="272"/>
      <c r="I42" s="273"/>
      <c r="J42" s="274"/>
      <c r="K42" s="13"/>
      <c r="L42" s="21"/>
      <c r="M42" s="13" t="e">
        <f>L42*'TRANSFERENCIAS Y TIPOS CAMBIOS'!P$22</f>
        <v>#DIV/0!</v>
      </c>
      <c r="N42" s="187"/>
      <c r="O42" s="13" t="e">
        <f>N42*'TRANSFERENCIAS Y TIPOS CAMBIOS'!R$22</f>
        <v>#DIV/0!</v>
      </c>
      <c r="P42" s="13"/>
      <c r="Q42" s="68"/>
    </row>
    <row r="43" spans="1:17" ht="11.25" customHeight="1" x14ac:dyDescent="0.25">
      <c r="A43" s="69">
        <v>28</v>
      </c>
      <c r="B43" s="41"/>
      <c r="C43" s="12"/>
      <c r="D43" s="269"/>
      <c r="E43" s="270"/>
      <c r="F43" s="271"/>
      <c r="G43" s="192"/>
      <c r="H43" s="272"/>
      <c r="I43" s="273"/>
      <c r="J43" s="274"/>
      <c r="K43" s="13"/>
      <c r="L43" s="21"/>
      <c r="M43" s="13" t="e">
        <f>L43*'TRANSFERENCIAS Y TIPOS CAMBIOS'!P$22</f>
        <v>#DIV/0!</v>
      </c>
      <c r="N43" s="187"/>
      <c r="O43" s="13" t="e">
        <f>N43*'TRANSFERENCIAS Y TIPOS CAMBIOS'!R$22</f>
        <v>#DIV/0!</v>
      </c>
      <c r="P43" s="13"/>
      <c r="Q43" s="68"/>
    </row>
    <row r="44" spans="1:17" ht="11.25" customHeight="1" x14ac:dyDescent="0.25">
      <c r="A44" s="69">
        <v>29</v>
      </c>
      <c r="B44" s="41"/>
      <c r="C44" s="12"/>
      <c r="D44" s="269"/>
      <c r="E44" s="270"/>
      <c r="F44" s="271"/>
      <c r="G44" s="192"/>
      <c r="H44" s="272"/>
      <c r="I44" s="273"/>
      <c r="J44" s="274"/>
      <c r="K44" s="13"/>
      <c r="L44" s="21"/>
      <c r="M44" s="13" t="e">
        <f>L44*'TRANSFERENCIAS Y TIPOS CAMBIOS'!P$22</f>
        <v>#DIV/0!</v>
      </c>
      <c r="N44" s="187"/>
      <c r="O44" s="13" t="e">
        <f>N44*'TRANSFERENCIAS Y TIPOS CAMBIOS'!R$22</f>
        <v>#DIV/0!</v>
      </c>
      <c r="P44" s="13"/>
      <c r="Q44" s="68"/>
    </row>
    <row r="45" spans="1:17" ht="11.25" customHeight="1" x14ac:dyDescent="0.25">
      <c r="A45" s="69">
        <v>30</v>
      </c>
      <c r="B45" s="41"/>
      <c r="C45" s="12"/>
      <c r="D45" s="269"/>
      <c r="E45" s="270"/>
      <c r="F45" s="271"/>
      <c r="G45" s="192"/>
      <c r="H45" s="272"/>
      <c r="I45" s="273"/>
      <c r="J45" s="274"/>
      <c r="K45" s="13"/>
      <c r="L45" s="21"/>
      <c r="M45" s="13" t="e">
        <f>L45*'TRANSFERENCIAS Y TIPOS CAMBIOS'!P$22</f>
        <v>#DIV/0!</v>
      </c>
      <c r="N45" s="187"/>
      <c r="O45" s="13" t="e">
        <f>N45*'TRANSFERENCIAS Y TIPOS CAMBIOS'!R$22</f>
        <v>#DIV/0!</v>
      </c>
      <c r="P45" s="13"/>
      <c r="Q45" s="68"/>
    </row>
    <row r="46" spans="1:17" ht="11.25" customHeight="1" x14ac:dyDescent="0.25">
      <c r="A46" s="69">
        <v>31</v>
      </c>
      <c r="B46" s="41"/>
      <c r="C46" s="12"/>
      <c r="D46" s="269"/>
      <c r="E46" s="270"/>
      <c r="F46" s="271"/>
      <c r="G46" s="192"/>
      <c r="H46" s="272"/>
      <c r="I46" s="273"/>
      <c r="J46" s="274"/>
      <c r="K46" s="13"/>
      <c r="L46" s="21"/>
      <c r="M46" s="13" t="e">
        <f>L46*'TRANSFERENCIAS Y TIPOS CAMBIOS'!P$22</f>
        <v>#DIV/0!</v>
      </c>
      <c r="N46" s="187"/>
      <c r="O46" s="13" t="e">
        <f>N46*'TRANSFERENCIAS Y TIPOS CAMBIOS'!R$22</f>
        <v>#DIV/0!</v>
      </c>
      <c r="P46" s="13"/>
      <c r="Q46" s="68"/>
    </row>
    <row r="47" spans="1:17" ht="11.25" customHeight="1" x14ac:dyDescent="0.25">
      <c r="A47" s="69">
        <v>32</v>
      </c>
      <c r="B47" s="41"/>
      <c r="C47" s="12"/>
      <c r="D47" s="269"/>
      <c r="E47" s="270"/>
      <c r="F47" s="271"/>
      <c r="G47" s="192"/>
      <c r="H47" s="272"/>
      <c r="I47" s="273"/>
      <c r="J47" s="274"/>
      <c r="K47" s="13"/>
      <c r="L47" s="21"/>
      <c r="M47" s="13" t="e">
        <f>L47*'TRANSFERENCIAS Y TIPOS CAMBIOS'!P$22</f>
        <v>#DIV/0!</v>
      </c>
      <c r="N47" s="187"/>
      <c r="O47" s="13" t="e">
        <f>N47*'TRANSFERENCIAS Y TIPOS CAMBIOS'!R$22</f>
        <v>#DIV/0!</v>
      </c>
      <c r="P47" s="13"/>
      <c r="Q47" s="68"/>
    </row>
    <row r="48" spans="1:17" ht="11.25" customHeight="1" x14ac:dyDescent="0.25">
      <c r="A48" s="69">
        <v>33</v>
      </c>
      <c r="B48" s="41"/>
      <c r="C48" s="12"/>
      <c r="D48" s="269"/>
      <c r="E48" s="270"/>
      <c r="F48" s="271"/>
      <c r="G48" s="192"/>
      <c r="H48" s="272"/>
      <c r="I48" s="273"/>
      <c r="J48" s="274"/>
      <c r="K48" s="13"/>
      <c r="L48" s="21"/>
      <c r="M48" s="13" t="e">
        <f>L48*'TRANSFERENCIAS Y TIPOS CAMBIOS'!P$22</f>
        <v>#DIV/0!</v>
      </c>
      <c r="N48" s="187"/>
      <c r="O48" s="13" t="e">
        <f>N48*'TRANSFERENCIAS Y TIPOS CAMBIOS'!R$22</f>
        <v>#DIV/0!</v>
      </c>
      <c r="P48" s="13"/>
      <c r="Q48" s="68"/>
    </row>
    <row r="49" spans="1:17" ht="11.25" customHeight="1" x14ac:dyDescent="0.25">
      <c r="A49" s="69">
        <v>34</v>
      </c>
      <c r="B49" s="41"/>
      <c r="C49" s="12"/>
      <c r="D49" s="269"/>
      <c r="E49" s="270"/>
      <c r="F49" s="271"/>
      <c r="G49" s="192"/>
      <c r="H49" s="272"/>
      <c r="I49" s="273"/>
      <c r="J49" s="274"/>
      <c r="K49" s="13"/>
      <c r="L49" s="21"/>
      <c r="M49" s="13" t="e">
        <f>L49*'TRANSFERENCIAS Y TIPOS CAMBIOS'!P$22</f>
        <v>#DIV/0!</v>
      </c>
      <c r="N49" s="187"/>
      <c r="O49" s="13" t="e">
        <f>N49*'TRANSFERENCIAS Y TIPOS CAMBIOS'!R$22</f>
        <v>#DIV/0!</v>
      </c>
      <c r="P49" s="13"/>
      <c r="Q49" s="68"/>
    </row>
    <row r="50" spans="1:17" ht="11.25" customHeight="1" x14ac:dyDescent="0.25">
      <c r="A50" s="69">
        <v>35</v>
      </c>
      <c r="B50" s="41"/>
      <c r="C50" s="12"/>
      <c r="D50" s="269"/>
      <c r="E50" s="270"/>
      <c r="F50" s="271"/>
      <c r="G50" s="192"/>
      <c r="H50" s="272"/>
      <c r="I50" s="273"/>
      <c r="J50" s="274"/>
      <c r="K50" s="13"/>
      <c r="L50" s="21"/>
      <c r="M50" s="13" t="e">
        <f>L50*'TRANSFERENCIAS Y TIPOS CAMBIOS'!P$22</f>
        <v>#DIV/0!</v>
      </c>
      <c r="N50" s="187"/>
      <c r="O50" s="13" t="e">
        <f>N50*'TRANSFERENCIAS Y TIPOS CAMBIOS'!R$22</f>
        <v>#DIV/0!</v>
      </c>
      <c r="P50" s="13"/>
      <c r="Q50" s="68"/>
    </row>
    <row r="51" spans="1:17" ht="11.25" customHeight="1" x14ac:dyDescent="0.25">
      <c r="A51" s="69">
        <v>36</v>
      </c>
      <c r="B51" s="41"/>
      <c r="C51" s="12"/>
      <c r="D51" s="269"/>
      <c r="E51" s="270"/>
      <c r="F51" s="271"/>
      <c r="G51" s="192"/>
      <c r="H51" s="272"/>
      <c r="I51" s="273"/>
      <c r="J51" s="274"/>
      <c r="K51" s="13"/>
      <c r="L51" s="21"/>
      <c r="M51" s="13" t="e">
        <f>L51*'TRANSFERENCIAS Y TIPOS CAMBIOS'!P$22</f>
        <v>#DIV/0!</v>
      </c>
      <c r="N51" s="187"/>
      <c r="O51" s="13" t="e">
        <f>N51*'TRANSFERENCIAS Y TIPOS CAMBIOS'!R$22</f>
        <v>#DIV/0!</v>
      </c>
      <c r="P51" s="13"/>
      <c r="Q51" s="68"/>
    </row>
    <row r="52" spans="1:17" ht="11.25" customHeight="1" x14ac:dyDescent="0.25">
      <c r="A52" s="69">
        <v>37</v>
      </c>
      <c r="B52" s="41"/>
      <c r="C52" s="12"/>
      <c r="D52" s="269"/>
      <c r="E52" s="270"/>
      <c r="F52" s="271"/>
      <c r="G52" s="192"/>
      <c r="H52" s="272"/>
      <c r="I52" s="273"/>
      <c r="J52" s="274"/>
      <c r="K52" s="13"/>
      <c r="L52" s="21"/>
      <c r="M52" s="13" t="e">
        <f>L52*'TRANSFERENCIAS Y TIPOS CAMBIOS'!P$22</f>
        <v>#DIV/0!</v>
      </c>
      <c r="N52" s="187"/>
      <c r="O52" s="13" t="e">
        <f>N52*'TRANSFERENCIAS Y TIPOS CAMBIOS'!R$22</f>
        <v>#DIV/0!</v>
      </c>
      <c r="P52" s="13"/>
      <c r="Q52" s="68"/>
    </row>
    <row r="53" spans="1:17" ht="11.25" customHeight="1" x14ac:dyDescent="0.25">
      <c r="A53" s="69">
        <v>38</v>
      </c>
      <c r="B53" s="41"/>
      <c r="C53" s="12"/>
      <c r="D53" s="269"/>
      <c r="E53" s="270"/>
      <c r="F53" s="271"/>
      <c r="G53" s="192"/>
      <c r="H53" s="272"/>
      <c r="I53" s="273"/>
      <c r="J53" s="274"/>
      <c r="K53" s="13"/>
      <c r="L53" s="21"/>
      <c r="M53" s="13" t="e">
        <f>L53*'TRANSFERENCIAS Y TIPOS CAMBIOS'!P$22</f>
        <v>#DIV/0!</v>
      </c>
      <c r="N53" s="187"/>
      <c r="O53" s="13" t="e">
        <f>N53*'TRANSFERENCIAS Y TIPOS CAMBIOS'!R$22</f>
        <v>#DIV/0!</v>
      </c>
      <c r="P53" s="13"/>
      <c r="Q53" s="68"/>
    </row>
    <row r="54" spans="1:17" ht="11.25" customHeight="1" x14ac:dyDescent="0.25">
      <c r="A54" s="69">
        <v>39</v>
      </c>
      <c r="B54" s="41"/>
      <c r="C54" s="12"/>
      <c r="D54" s="269"/>
      <c r="E54" s="270"/>
      <c r="F54" s="271"/>
      <c r="G54" s="192"/>
      <c r="H54" s="272"/>
      <c r="I54" s="273"/>
      <c r="J54" s="274"/>
      <c r="K54" s="13"/>
      <c r="L54" s="21"/>
      <c r="M54" s="13" t="e">
        <f>L54*'TRANSFERENCIAS Y TIPOS CAMBIOS'!P$22</f>
        <v>#DIV/0!</v>
      </c>
      <c r="N54" s="187"/>
      <c r="O54" s="13" t="e">
        <f>N54*'TRANSFERENCIAS Y TIPOS CAMBIOS'!R$22</f>
        <v>#DIV/0!</v>
      </c>
      <c r="P54" s="13"/>
      <c r="Q54" s="68"/>
    </row>
    <row r="55" spans="1:17" ht="11.25" customHeight="1" x14ac:dyDescent="0.25">
      <c r="A55" s="69">
        <v>40</v>
      </c>
      <c r="B55" s="41"/>
      <c r="C55" s="12"/>
      <c r="D55" s="269"/>
      <c r="E55" s="270"/>
      <c r="F55" s="271"/>
      <c r="G55" s="192"/>
      <c r="H55" s="272"/>
      <c r="I55" s="273"/>
      <c r="J55" s="274"/>
      <c r="K55" s="13"/>
      <c r="L55" s="21"/>
      <c r="M55" s="13" t="e">
        <f>L55*'TRANSFERENCIAS Y TIPOS CAMBIOS'!P$22</f>
        <v>#DIV/0!</v>
      </c>
      <c r="N55" s="187"/>
      <c r="O55" s="13" t="e">
        <f>N55*'TRANSFERENCIAS Y TIPOS CAMBIOS'!R$22</f>
        <v>#DIV/0!</v>
      </c>
      <c r="P55" s="13"/>
      <c r="Q55" s="68"/>
    </row>
    <row r="56" spans="1:17" ht="11.25" customHeight="1" x14ac:dyDescent="0.25">
      <c r="A56" s="69">
        <v>41</v>
      </c>
      <c r="B56" s="41"/>
      <c r="C56" s="12"/>
      <c r="D56" s="269"/>
      <c r="E56" s="270"/>
      <c r="F56" s="271"/>
      <c r="G56" s="192"/>
      <c r="H56" s="272"/>
      <c r="I56" s="273"/>
      <c r="J56" s="274"/>
      <c r="K56" s="13"/>
      <c r="L56" s="21"/>
      <c r="M56" s="13" t="e">
        <f>L56*'TRANSFERENCIAS Y TIPOS CAMBIOS'!P$22</f>
        <v>#DIV/0!</v>
      </c>
      <c r="N56" s="187"/>
      <c r="O56" s="13" t="e">
        <f>N56*'TRANSFERENCIAS Y TIPOS CAMBIOS'!R$22</f>
        <v>#DIV/0!</v>
      </c>
      <c r="P56" s="13"/>
      <c r="Q56" s="68"/>
    </row>
    <row r="57" spans="1:17" ht="11.25" customHeight="1" x14ac:dyDescent="0.25">
      <c r="A57" s="69">
        <v>42</v>
      </c>
      <c r="B57" s="41"/>
      <c r="C57" s="12"/>
      <c r="D57" s="269"/>
      <c r="E57" s="270"/>
      <c r="F57" s="271"/>
      <c r="G57" s="192"/>
      <c r="H57" s="272"/>
      <c r="I57" s="273"/>
      <c r="J57" s="274"/>
      <c r="K57" s="13"/>
      <c r="L57" s="21"/>
      <c r="M57" s="13" t="e">
        <f>L57*'TRANSFERENCIAS Y TIPOS CAMBIOS'!P$22</f>
        <v>#DIV/0!</v>
      </c>
      <c r="N57" s="187"/>
      <c r="O57" s="13" t="e">
        <f>N57*'TRANSFERENCIAS Y TIPOS CAMBIOS'!R$22</f>
        <v>#DIV/0!</v>
      </c>
      <c r="P57" s="13"/>
      <c r="Q57" s="68"/>
    </row>
    <row r="58" spans="1:17" ht="11.25" customHeight="1" x14ac:dyDescent="0.25">
      <c r="A58" s="69">
        <v>43</v>
      </c>
      <c r="B58" s="41"/>
      <c r="C58" s="12"/>
      <c r="D58" s="269"/>
      <c r="E58" s="270"/>
      <c r="F58" s="271"/>
      <c r="G58" s="192"/>
      <c r="H58" s="272"/>
      <c r="I58" s="273"/>
      <c r="J58" s="274"/>
      <c r="K58" s="13"/>
      <c r="L58" s="21"/>
      <c r="M58" s="13" t="e">
        <f>L58*'TRANSFERENCIAS Y TIPOS CAMBIOS'!P$22</f>
        <v>#DIV/0!</v>
      </c>
      <c r="N58" s="187"/>
      <c r="O58" s="13" t="e">
        <f>N58*'TRANSFERENCIAS Y TIPOS CAMBIOS'!R$22</f>
        <v>#DIV/0!</v>
      </c>
      <c r="P58" s="13"/>
      <c r="Q58" s="68"/>
    </row>
    <row r="59" spans="1:17" ht="11.25" customHeight="1" x14ac:dyDescent="0.25">
      <c r="A59" s="69">
        <v>44</v>
      </c>
      <c r="B59" s="41"/>
      <c r="C59" s="12"/>
      <c r="D59" s="269"/>
      <c r="E59" s="270"/>
      <c r="F59" s="271"/>
      <c r="G59" s="192"/>
      <c r="H59" s="272"/>
      <c r="I59" s="273"/>
      <c r="J59" s="274"/>
      <c r="K59" s="13"/>
      <c r="L59" s="21"/>
      <c r="M59" s="13" t="e">
        <f>L59*'TRANSFERENCIAS Y TIPOS CAMBIOS'!P$22</f>
        <v>#DIV/0!</v>
      </c>
      <c r="N59" s="187"/>
      <c r="O59" s="13" t="e">
        <f>N59*'TRANSFERENCIAS Y TIPOS CAMBIOS'!R$22</f>
        <v>#DIV/0!</v>
      </c>
      <c r="P59" s="13"/>
      <c r="Q59" s="68"/>
    </row>
    <row r="60" spans="1:17" ht="11.25" customHeight="1" x14ac:dyDescent="0.25">
      <c r="A60" s="69">
        <v>45</v>
      </c>
      <c r="B60" s="41"/>
      <c r="C60" s="12"/>
      <c r="D60" s="269"/>
      <c r="E60" s="270"/>
      <c r="F60" s="271"/>
      <c r="G60" s="192"/>
      <c r="H60" s="272"/>
      <c r="I60" s="273"/>
      <c r="J60" s="274"/>
      <c r="K60" s="13"/>
      <c r="L60" s="21"/>
      <c r="M60" s="13" t="e">
        <f>L60*'TRANSFERENCIAS Y TIPOS CAMBIOS'!P$22</f>
        <v>#DIV/0!</v>
      </c>
      <c r="N60" s="187"/>
      <c r="O60" s="13" t="e">
        <f>N60*'TRANSFERENCIAS Y TIPOS CAMBIOS'!R$22</f>
        <v>#DIV/0!</v>
      </c>
      <c r="P60" s="13"/>
      <c r="Q60" s="68"/>
    </row>
    <row r="61" spans="1:17" ht="11.25" customHeight="1" x14ac:dyDescent="0.25">
      <c r="A61" s="69">
        <v>46</v>
      </c>
      <c r="B61" s="41"/>
      <c r="C61" s="12"/>
      <c r="D61" s="269"/>
      <c r="E61" s="270"/>
      <c r="F61" s="271"/>
      <c r="G61" s="192"/>
      <c r="H61" s="272"/>
      <c r="I61" s="273"/>
      <c r="J61" s="274"/>
      <c r="K61" s="13"/>
      <c r="L61" s="21"/>
      <c r="M61" s="13" t="e">
        <f>L61*'TRANSFERENCIAS Y TIPOS CAMBIOS'!P$22</f>
        <v>#DIV/0!</v>
      </c>
      <c r="N61" s="187"/>
      <c r="O61" s="13" t="e">
        <f>N61*'TRANSFERENCIAS Y TIPOS CAMBIOS'!R$22</f>
        <v>#DIV/0!</v>
      </c>
      <c r="P61" s="13"/>
      <c r="Q61" s="68"/>
    </row>
    <row r="62" spans="1:17" ht="11.25" customHeight="1" x14ac:dyDescent="0.25">
      <c r="A62" s="69">
        <v>47</v>
      </c>
      <c r="B62" s="41"/>
      <c r="C62" s="12"/>
      <c r="D62" s="269"/>
      <c r="E62" s="270"/>
      <c r="F62" s="271"/>
      <c r="G62" s="192"/>
      <c r="H62" s="272"/>
      <c r="I62" s="273"/>
      <c r="J62" s="274"/>
      <c r="K62" s="13"/>
      <c r="L62" s="21"/>
      <c r="M62" s="13" t="e">
        <f>L62*'TRANSFERENCIAS Y TIPOS CAMBIOS'!P$22</f>
        <v>#DIV/0!</v>
      </c>
      <c r="N62" s="187"/>
      <c r="O62" s="13" t="e">
        <f>N62*'TRANSFERENCIAS Y TIPOS CAMBIOS'!R$22</f>
        <v>#DIV/0!</v>
      </c>
      <c r="P62" s="13"/>
      <c r="Q62" s="68"/>
    </row>
    <row r="63" spans="1:17" ht="11.25" customHeight="1" x14ac:dyDescent="0.25">
      <c r="A63" s="69">
        <v>48</v>
      </c>
      <c r="B63" s="41"/>
      <c r="C63" s="12"/>
      <c r="D63" s="269"/>
      <c r="E63" s="270"/>
      <c r="F63" s="271"/>
      <c r="G63" s="192"/>
      <c r="H63" s="272"/>
      <c r="I63" s="273"/>
      <c r="J63" s="274"/>
      <c r="K63" s="13"/>
      <c r="L63" s="21"/>
      <c r="M63" s="13" t="e">
        <f>L63*'TRANSFERENCIAS Y TIPOS CAMBIOS'!P$22</f>
        <v>#DIV/0!</v>
      </c>
      <c r="N63" s="187"/>
      <c r="O63" s="13" t="e">
        <f>N63*'TRANSFERENCIAS Y TIPOS CAMBIOS'!R$22</f>
        <v>#DIV/0!</v>
      </c>
      <c r="P63" s="13"/>
      <c r="Q63" s="68"/>
    </row>
    <row r="64" spans="1:17" ht="11.25" customHeight="1" x14ac:dyDescent="0.25">
      <c r="A64" s="69">
        <v>49</v>
      </c>
      <c r="B64" s="41"/>
      <c r="C64" s="12"/>
      <c r="D64" s="269"/>
      <c r="E64" s="270"/>
      <c r="F64" s="271"/>
      <c r="G64" s="192"/>
      <c r="H64" s="272"/>
      <c r="I64" s="273"/>
      <c r="J64" s="274"/>
      <c r="K64" s="13"/>
      <c r="L64" s="21"/>
      <c r="M64" s="13" t="e">
        <f>L64*'TRANSFERENCIAS Y TIPOS CAMBIOS'!P$22</f>
        <v>#DIV/0!</v>
      </c>
      <c r="N64" s="187"/>
      <c r="O64" s="13" t="e">
        <f>N64*'TRANSFERENCIAS Y TIPOS CAMBIOS'!R$22</f>
        <v>#DIV/0!</v>
      </c>
      <c r="P64" s="13"/>
      <c r="Q64" s="68"/>
    </row>
    <row r="65" spans="1:17" ht="11.25" customHeight="1" x14ac:dyDescent="0.25">
      <c r="A65" s="69">
        <v>50</v>
      </c>
      <c r="B65" s="41"/>
      <c r="C65" s="12"/>
      <c r="D65" s="269"/>
      <c r="E65" s="270"/>
      <c r="F65" s="271"/>
      <c r="G65" s="192"/>
      <c r="H65" s="272"/>
      <c r="I65" s="273"/>
      <c r="J65" s="274"/>
      <c r="K65" s="13"/>
      <c r="L65" s="21"/>
      <c r="M65" s="13" t="e">
        <f>L65*'TRANSFERENCIAS Y TIPOS CAMBIOS'!P$22</f>
        <v>#DIV/0!</v>
      </c>
      <c r="N65" s="187"/>
      <c r="O65" s="13" t="e">
        <f>N65*'TRANSFERENCIAS Y TIPOS CAMBIOS'!R$22</f>
        <v>#DIV/0!</v>
      </c>
      <c r="P65" s="13"/>
      <c r="Q65" s="68"/>
    </row>
    <row r="66" spans="1:17" ht="21.75" customHeight="1" x14ac:dyDescent="0.25">
      <c r="A66" s="258" t="s">
        <v>96</v>
      </c>
      <c r="B66" s="259"/>
      <c r="C66" s="259"/>
      <c r="D66" s="259"/>
      <c r="E66" s="259"/>
      <c r="F66" s="259"/>
      <c r="G66" s="259"/>
      <c r="H66" s="259"/>
      <c r="I66" s="287" t="str">
        <f>'RESUMEN ECONÓMICO'!A29</f>
        <v>7. Viajes, alojamientos y dietas</v>
      </c>
      <c r="J66" s="288"/>
      <c r="K66" s="22">
        <f>SUM(K16:K65)</f>
        <v>0</v>
      </c>
      <c r="L66" s="44">
        <f>SUM(L16:L65)</f>
        <v>0</v>
      </c>
      <c r="M66" s="22" t="e">
        <f>SUM(M16:M65)</f>
        <v>#DIV/0!</v>
      </c>
      <c r="N66" s="45">
        <f>SUM(N16:N65)</f>
        <v>0</v>
      </c>
      <c r="O66" s="22" t="e">
        <f>SUM(O16:O65)</f>
        <v>#DIV/0!</v>
      </c>
    </row>
  </sheetData>
  <sheetProtection algorithmName="SHA-512" hashValue="WxAodpzvwUfkWyCXuE0VyH2Fe7BJIQxTWUpCxA+LD0QwZWnNVSmODYc8cnmrByy3e4XNnGi6VTxWizMHjVT4YQ==" saltValue="B31RNeaTiTSffaHdxIRd3A==" spinCount="100000" sheet="1" insertRows="0"/>
  <mergeCells count="109">
    <mergeCell ref="A7:Q7"/>
    <mergeCell ref="A10:F10"/>
    <mergeCell ref="K10:M10"/>
    <mergeCell ref="A13:D13"/>
    <mergeCell ref="K13:M13"/>
    <mergeCell ref="D15:F15"/>
    <mergeCell ref="D16:F16"/>
    <mergeCell ref="H16:J16"/>
    <mergeCell ref="D17:F17"/>
    <mergeCell ref="H17:J17"/>
    <mergeCell ref="D18:F18"/>
    <mergeCell ref="H18:J18"/>
    <mergeCell ref="H15:J15"/>
    <mergeCell ref="D22:F22"/>
    <mergeCell ref="H22:J22"/>
    <mergeCell ref="D23:F23"/>
    <mergeCell ref="H23:J23"/>
    <mergeCell ref="D24:F24"/>
    <mergeCell ref="H24:J24"/>
    <mergeCell ref="D19:F19"/>
    <mergeCell ref="H19:J19"/>
    <mergeCell ref="D20:F20"/>
    <mergeCell ref="H20:J20"/>
    <mergeCell ref="D21:F21"/>
    <mergeCell ref="H21:J21"/>
    <mergeCell ref="D28:F28"/>
    <mergeCell ref="H28:J28"/>
    <mergeCell ref="D29:F29"/>
    <mergeCell ref="H29:J29"/>
    <mergeCell ref="D30:F30"/>
    <mergeCell ref="H30:J30"/>
    <mergeCell ref="D25:F25"/>
    <mergeCell ref="H25:J25"/>
    <mergeCell ref="D26:F26"/>
    <mergeCell ref="H26:J26"/>
    <mergeCell ref="D27:F27"/>
    <mergeCell ref="H27:J27"/>
    <mergeCell ref="D34:F34"/>
    <mergeCell ref="H34:J34"/>
    <mergeCell ref="D35:F35"/>
    <mergeCell ref="H35:J35"/>
    <mergeCell ref="D36:F36"/>
    <mergeCell ref="H36:J36"/>
    <mergeCell ref="D31:F31"/>
    <mergeCell ref="H31:J31"/>
    <mergeCell ref="D32:F32"/>
    <mergeCell ref="H32:J32"/>
    <mergeCell ref="D33:F33"/>
    <mergeCell ref="H33:J33"/>
    <mergeCell ref="D40:F40"/>
    <mergeCell ref="H40:J40"/>
    <mergeCell ref="D41:F41"/>
    <mergeCell ref="H41:J41"/>
    <mergeCell ref="D42:F42"/>
    <mergeCell ref="H42:J42"/>
    <mergeCell ref="D37:F37"/>
    <mergeCell ref="H37:J37"/>
    <mergeCell ref="D38:F38"/>
    <mergeCell ref="H38:J38"/>
    <mergeCell ref="D39:F39"/>
    <mergeCell ref="H39:J39"/>
    <mergeCell ref="D46:F46"/>
    <mergeCell ref="H46:J46"/>
    <mergeCell ref="D47:F47"/>
    <mergeCell ref="H47:J47"/>
    <mergeCell ref="D48:F48"/>
    <mergeCell ref="H48:J48"/>
    <mergeCell ref="D43:F43"/>
    <mergeCell ref="H43:J43"/>
    <mergeCell ref="D44:F44"/>
    <mergeCell ref="H44:J44"/>
    <mergeCell ref="D45:F45"/>
    <mergeCell ref="H45:J45"/>
    <mergeCell ref="D52:F52"/>
    <mergeCell ref="H52:J52"/>
    <mergeCell ref="D53:F53"/>
    <mergeCell ref="H53:J53"/>
    <mergeCell ref="D54:F54"/>
    <mergeCell ref="H54:J54"/>
    <mergeCell ref="D49:F49"/>
    <mergeCell ref="H49:J49"/>
    <mergeCell ref="D50:F50"/>
    <mergeCell ref="H50:J50"/>
    <mergeCell ref="D51:F51"/>
    <mergeCell ref="H51:J51"/>
    <mergeCell ref="D58:F58"/>
    <mergeCell ref="H58:J58"/>
    <mergeCell ref="D59:F59"/>
    <mergeCell ref="H59:J59"/>
    <mergeCell ref="D60:F60"/>
    <mergeCell ref="H60:J60"/>
    <mergeCell ref="D55:F55"/>
    <mergeCell ref="H55:J55"/>
    <mergeCell ref="D56:F56"/>
    <mergeCell ref="H56:J56"/>
    <mergeCell ref="D57:F57"/>
    <mergeCell ref="H57:J57"/>
    <mergeCell ref="D64:F64"/>
    <mergeCell ref="H64:J64"/>
    <mergeCell ref="D65:F65"/>
    <mergeCell ref="H65:J65"/>
    <mergeCell ref="A66:H66"/>
    <mergeCell ref="I66:J66"/>
    <mergeCell ref="D61:F61"/>
    <mergeCell ref="H61:J61"/>
    <mergeCell ref="D62:F62"/>
    <mergeCell ref="H62:J62"/>
    <mergeCell ref="D63:F63"/>
    <mergeCell ref="H63:J63"/>
  </mergeCells>
  <dataValidations count="2">
    <dataValidation type="date" allowBlank="1" showInputMessage="1" showErrorMessage="1" prompt="Fecha entre 01/01/2024 y 31/01/2025" sqref="C17:C65" xr:uid="{2B3DB93C-3D2C-4875-8B29-FB2D57F26F83}">
      <formula1>45292</formula1>
      <formula2>45688</formula2>
    </dataValidation>
    <dataValidation type="decimal" operator="lessThanOrEqual" showInputMessage="1" showErrorMessage="1" error="Importe Inferior o igual al importe total" sqref="P16:P65" xr:uid="{C7C14479-99F8-4E5E-88EE-7F9020285DF6}">
      <formula1>L16</formula1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A0AB-ED93-4D4B-B722-F48524B0447A}">
  <dimension ref="A3:Q66"/>
  <sheetViews>
    <sheetView showGridLines="0" zoomScaleNormal="100" workbookViewId="0">
      <selection activeCell="A24" sqref="A24:XFD24"/>
    </sheetView>
  </sheetViews>
  <sheetFormatPr baseColWidth="10" defaultColWidth="11.42578125" defaultRowHeight="12" x14ac:dyDescent="0.25"/>
  <cols>
    <col min="1" max="1" width="4.28515625" style="1" customWidth="1"/>
    <col min="2" max="2" width="16" style="1" customWidth="1"/>
    <col min="3" max="3" width="9.85546875" style="63" customWidth="1"/>
    <col min="4" max="5" width="10.5703125" style="64" customWidth="1"/>
    <col min="6" max="6" width="24" style="1" customWidth="1"/>
    <col min="7" max="7" width="8.7109375" style="1" customWidth="1"/>
    <col min="8" max="9" width="12.5703125" style="1" customWidth="1"/>
    <col min="10" max="10" width="24.42578125" style="1" customWidth="1"/>
    <col min="11" max="11" width="9.7109375" style="1" customWidth="1"/>
    <col min="12" max="12" width="11" style="1" customWidth="1"/>
    <col min="13" max="13" width="11.140625" style="1" customWidth="1"/>
    <col min="14" max="14" width="10.42578125" style="1" customWidth="1"/>
    <col min="15" max="15" width="21" style="1" customWidth="1"/>
    <col min="16" max="21" width="11.42578125" style="1"/>
    <col min="22" max="22" width="3.42578125" style="1" customWidth="1"/>
    <col min="23" max="16384" width="11.42578125" style="1"/>
  </cols>
  <sheetData>
    <row r="3" spans="1:17" ht="15" x14ac:dyDescent="0.25">
      <c r="Q3" s="65" t="s">
        <v>148</v>
      </c>
    </row>
    <row r="4" spans="1:17" ht="15" x14ac:dyDescent="0.25">
      <c r="Q4" s="65" t="s">
        <v>149</v>
      </c>
    </row>
    <row r="5" spans="1:17" ht="15" x14ac:dyDescent="0.25">
      <c r="Q5" s="65" t="s">
        <v>150</v>
      </c>
    </row>
    <row r="7" spans="1:17" ht="23.25" customHeight="1" x14ac:dyDescent="0.25">
      <c r="A7" s="219" t="s">
        <v>53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</row>
    <row r="8" spans="1:17" s="66" customFormat="1" ht="15.6" customHeight="1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  <c r="M8" s="10"/>
      <c r="N8" s="10"/>
      <c r="O8" s="11"/>
      <c r="P8" s="11"/>
      <c r="Q8" s="10"/>
    </row>
    <row r="9" spans="1:17" ht="12.95" customHeight="1" x14ac:dyDescent="0.25">
      <c r="A9" s="2"/>
      <c r="B9" s="2"/>
      <c r="C9" s="15"/>
      <c r="D9" s="16"/>
      <c r="E9" s="16"/>
      <c r="F9" s="2"/>
      <c r="G9" s="17"/>
      <c r="H9" s="11"/>
      <c r="I9" s="11"/>
      <c r="J9" s="11"/>
      <c r="K9" s="11"/>
      <c r="L9" s="11"/>
      <c r="M9" s="11"/>
      <c r="N9" s="27" t="s">
        <v>81</v>
      </c>
      <c r="O9" s="27" t="s">
        <v>82</v>
      </c>
      <c r="P9" s="27" t="s">
        <v>83</v>
      </c>
      <c r="Q9" s="27" t="s">
        <v>91</v>
      </c>
    </row>
    <row r="10" spans="1:17" ht="32.450000000000003" customHeight="1" x14ac:dyDescent="0.25">
      <c r="A10" s="237" t="str">
        <f>'RESUMEN ECONÓMICO'!A30</f>
        <v>8. Evaluación interna</v>
      </c>
      <c r="B10" s="237"/>
      <c r="C10" s="237"/>
      <c r="D10" s="237"/>
      <c r="E10" s="237"/>
      <c r="F10" s="237"/>
      <c r="G10" s="2"/>
      <c r="H10" s="2"/>
      <c r="I10" s="2"/>
      <c r="J10" s="2"/>
      <c r="K10" s="264" t="s">
        <v>102</v>
      </c>
      <c r="L10" s="265"/>
      <c r="M10" s="266"/>
      <c r="N10" s="30">
        <v>1</v>
      </c>
      <c r="O10" s="39">
        <f>L66</f>
        <v>0</v>
      </c>
      <c r="P10" s="40">
        <f>N66</f>
        <v>0</v>
      </c>
      <c r="Q10" s="30" t="e">
        <f>SUM(K16:K65)+SUM(M16:M65)+SUM(O16:O65)</f>
        <v>#DIV/0!</v>
      </c>
    </row>
    <row r="11" spans="1:17" ht="15.6" customHeight="1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2"/>
      <c r="P11" s="2"/>
      <c r="Q11" s="2"/>
    </row>
    <row r="12" spans="1:17" s="66" customFormat="1" ht="17.100000000000001" customHeight="1" x14ac:dyDescent="0.25">
      <c r="A12" s="11"/>
      <c r="B12" s="11"/>
      <c r="C12" s="10"/>
      <c r="D12" s="10"/>
      <c r="E12" s="28" t="s">
        <v>81</v>
      </c>
      <c r="F12" s="28" t="s">
        <v>82</v>
      </c>
      <c r="G12" s="28" t="s">
        <v>83</v>
      </c>
      <c r="H12" s="28" t="s">
        <v>91</v>
      </c>
      <c r="I12" s="10"/>
      <c r="J12" s="10"/>
      <c r="K12" s="11"/>
      <c r="L12" s="11"/>
      <c r="M12" s="11"/>
      <c r="N12" s="61" t="s">
        <v>81</v>
      </c>
      <c r="O12" s="61" t="s">
        <v>82</v>
      </c>
      <c r="P12" s="61" t="s">
        <v>83</v>
      </c>
      <c r="Q12" s="61" t="s">
        <v>91</v>
      </c>
    </row>
    <row r="13" spans="1:17" ht="31.5" customHeight="1" x14ac:dyDescent="0.25">
      <c r="A13" s="262" t="s">
        <v>155</v>
      </c>
      <c r="B13" s="262"/>
      <c r="C13" s="262"/>
      <c r="D13" s="262"/>
      <c r="E13" s="23">
        <f>SUM(K16:K40)</f>
        <v>0</v>
      </c>
      <c r="F13" s="35">
        <f>SUM(L16:L40)</f>
        <v>0</v>
      </c>
      <c r="G13" s="37">
        <f>SUM(N16:N40)</f>
        <v>0</v>
      </c>
      <c r="H13" s="23" t="e">
        <f>SUM(K16:K40)+SUM(M16:M40)+SUM(O16:O40)</f>
        <v>#DIV/0!</v>
      </c>
      <c r="I13" s="10"/>
      <c r="J13" s="2"/>
      <c r="K13" s="263" t="s">
        <v>156</v>
      </c>
      <c r="L13" s="263"/>
      <c r="M13" s="263"/>
      <c r="N13" s="29">
        <f>SUM(K41:K65)</f>
        <v>0</v>
      </c>
      <c r="O13" s="36">
        <f>SUM(L41:L65)</f>
        <v>0</v>
      </c>
      <c r="P13" s="38">
        <f>SUM(N41:N65)</f>
        <v>0</v>
      </c>
      <c r="Q13" s="29" t="e">
        <f>SUM(K41:K65)+SUM(M41:M65)+SUM(O41:O65)</f>
        <v>#DIV/0!</v>
      </c>
    </row>
    <row r="14" spans="1:17" s="72" customFormat="1" ht="14.25" customHeight="1" x14ac:dyDescent="0.25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1:17" s="66" customFormat="1" ht="60" x14ac:dyDescent="0.25">
      <c r="A15" s="199" t="s">
        <v>54</v>
      </c>
      <c r="B15" s="199" t="s">
        <v>55</v>
      </c>
      <c r="C15" s="199" t="s">
        <v>56</v>
      </c>
      <c r="D15" s="268" t="s">
        <v>57</v>
      </c>
      <c r="E15" s="268"/>
      <c r="F15" s="268"/>
      <c r="G15" s="198" t="s">
        <v>58</v>
      </c>
      <c r="H15" s="275" t="s">
        <v>59</v>
      </c>
      <c r="I15" s="275"/>
      <c r="J15" s="275"/>
      <c r="K15" s="199" t="s">
        <v>127</v>
      </c>
      <c r="L15" s="58" t="s">
        <v>128</v>
      </c>
      <c r="M15" s="58" t="s">
        <v>131</v>
      </c>
      <c r="N15" s="58" t="s">
        <v>130</v>
      </c>
      <c r="O15" s="58" t="s">
        <v>132</v>
      </c>
      <c r="P15" s="58" t="s">
        <v>65</v>
      </c>
      <c r="Q15" s="58" t="s">
        <v>60</v>
      </c>
    </row>
    <row r="16" spans="1:17" ht="11.25" customHeight="1" x14ac:dyDescent="0.25">
      <c r="A16" s="67">
        <v>1</v>
      </c>
      <c r="B16" s="41"/>
      <c r="C16" s="12"/>
      <c r="D16" s="269"/>
      <c r="E16" s="270"/>
      <c r="F16" s="271"/>
      <c r="G16" s="192"/>
      <c r="H16" s="272"/>
      <c r="I16" s="273"/>
      <c r="J16" s="274"/>
      <c r="K16" s="13"/>
      <c r="L16" s="21"/>
      <c r="M16" s="13" t="e">
        <f>L16*'TRANSFERENCIAS Y TIPOS CAMBIOS'!P$22</f>
        <v>#DIV/0!</v>
      </c>
      <c r="N16" s="192"/>
      <c r="O16" s="13" t="e">
        <f>N16*'TRANSFERENCIAS Y TIPOS CAMBIOS'!R$22</f>
        <v>#DIV/0!</v>
      </c>
      <c r="P16" s="13"/>
      <c r="Q16" s="68"/>
    </row>
    <row r="17" spans="1:17" ht="11.25" customHeight="1" x14ac:dyDescent="0.25">
      <c r="A17" s="67">
        <v>2</v>
      </c>
      <c r="B17" s="41"/>
      <c r="C17" s="12"/>
      <c r="D17" s="269"/>
      <c r="E17" s="270"/>
      <c r="F17" s="271"/>
      <c r="G17" s="192"/>
      <c r="H17" s="272"/>
      <c r="I17" s="273"/>
      <c r="J17" s="274"/>
      <c r="K17" s="13"/>
      <c r="L17" s="21"/>
      <c r="M17" s="13" t="e">
        <f>L17*'TRANSFERENCIAS Y TIPOS CAMBIOS'!P$22</f>
        <v>#DIV/0!</v>
      </c>
      <c r="N17" s="192"/>
      <c r="O17" s="13" t="e">
        <f>N17*'TRANSFERENCIAS Y TIPOS CAMBIOS'!R$22</f>
        <v>#DIV/0!</v>
      </c>
      <c r="P17" s="13"/>
      <c r="Q17" s="68"/>
    </row>
    <row r="18" spans="1:17" ht="11.25" customHeight="1" x14ac:dyDescent="0.25">
      <c r="A18" s="67">
        <v>3</v>
      </c>
      <c r="B18" s="41"/>
      <c r="C18" s="12"/>
      <c r="D18" s="269"/>
      <c r="E18" s="270"/>
      <c r="F18" s="271"/>
      <c r="G18" s="192"/>
      <c r="H18" s="272"/>
      <c r="I18" s="273"/>
      <c r="J18" s="274"/>
      <c r="K18" s="13"/>
      <c r="L18" s="21"/>
      <c r="M18" s="13" t="e">
        <f>L18*'TRANSFERENCIAS Y TIPOS CAMBIOS'!P$22</f>
        <v>#DIV/0!</v>
      </c>
      <c r="N18" s="192"/>
      <c r="O18" s="13" t="e">
        <f>N18*'TRANSFERENCIAS Y TIPOS CAMBIOS'!R$22</f>
        <v>#DIV/0!</v>
      </c>
      <c r="P18" s="13"/>
      <c r="Q18" s="68"/>
    </row>
    <row r="19" spans="1:17" ht="11.25" customHeight="1" x14ac:dyDescent="0.25">
      <c r="A19" s="67">
        <v>4</v>
      </c>
      <c r="B19" s="41"/>
      <c r="C19" s="12"/>
      <c r="D19" s="269"/>
      <c r="E19" s="270"/>
      <c r="F19" s="271"/>
      <c r="G19" s="192"/>
      <c r="H19" s="272"/>
      <c r="I19" s="273"/>
      <c r="J19" s="274"/>
      <c r="K19" s="13"/>
      <c r="L19" s="21"/>
      <c r="M19" s="13" t="e">
        <f>L19*'TRANSFERENCIAS Y TIPOS CAMBIOS'!P$22</f>
        <v>#DIV/0!</v>
      </c>
      <c r="N19" s="192"/>
      <c r="O19" s="13" t="e">
        <f>N19*'TRANSFERENCIAS Y TIPOS CAMBIOS'!R$22</f>
        <v>#DIV/0!</v>
      </c>
      <c r="P19" s="13"/>
      <c r="Q19" s="68"/>
    </row>
    <row r="20" spans="1:17" ht="11.25" customHeight="1" x14ac:dyDescent="0.25">
      <c r="A20" s="67">
        <v>5</v>
      </c>
      <c r="B20" s="41"/>
      <c r="C20" s="12"/>
      <c r="D20" s="269"/>
      <c r="E20" s="270"/>
      <c r="F20" s="271"/>
      <c r="G20" s="192"/>
      <c r="H20" s="272"/>
      <c r="I20" s="273"/>
      <c r="J20" s="274"/>
      <c r="K20" s="13"/>
      <c r="L20" s="21"/>
      <c r="M20" s="13" t="e">
        <f>L20*'TRANSFERENCIAS Y TIPOS CAMBIOS'!P$22</f>
        <v>#DIV/0!</v>
      </c>
      <c r="N20" s="192"/>
      <c r="O20" s="13" t="e">
        <f>N20*'TRANSFERENCIAS Y TIPOS CAMBIOS'!R$22</f>
        <v>#DIV/0!</v>
      </c>
      <c r="P20" s="13"/>
      <c r="Q20" s="68"/>
    </row>
    <row r="21" spans="1:17" ht="11.25" customHeight="1" x14ac:dyDescent="0.25">
      <c r="A21" s="67">
        <v>6</v>
      </c>
      <c r="B21" s="41"/>
      <c r="C21" s="12"/>
      <c r="D21" s="269"/>
      <c r="E21" s="270"/>
      <c r="F21" s="271"/>
      <c r="G21" s="192"/>
      <c r="H21" s="272"/>
      <c r="I21" s="273"/>
      <c r="J21" s="274"/>
      <c r="K21" s="13"/>
      <c r="L21" s="21"/>
      <c r="M21" s="13" t="e">
        <f>L21*'TRANSFERENCIAS Y TIPOS CAMBIOS'!P$22</f>
        <v>#DIV/0!</v>
      </c>
      <c r="N21" s="192"/>
      <c r="O21" s="13" t="e">
        <f>N21*'TRANSFERENCIAS Y TIPOS CAMBIOS'!R$22</f>
        <v>#DIV/0!</v>
      </c>
      <c r="P21" s="13"/>
      <c r="Q21" s="68"/>
    </row>
    <row r="22" spans="1:17" ht="11.25" customHeight="1" x14ac:dyDescent="0.25">
      <c r="A22" s="67">
        <v>7</v>
      </c>
      <c r="B22" s="41"/>
      <c r="C22" s="12"/>
      <c r="D22" s="269"/>
      <c r="E22" s="270"/>
      <c r="F22" s="271"/>
      <c r="G22" s="192"/>
      <c r="H22" s="272"/>
      <c r="I22" s="273"/>
      <c r="J22" s="274"/>
      <c r="K22" s="13"/>
      <c r="L22" s="21"/>
      <c r="M22" s="13" t="e">
        <f>L22*'TRANSFERENCIAS Y TIPOS CAMBIOS'!P$22</f>
        <v>#DIV/0!</v>
      </c>
      <c r="N22" s="192"/>
      <c r="O22" s="13" t="e">
        <f>N22*'TRANSFERENCIAS Y TIPOS CAMBIOS'!R$22</f>
        <v>#DIV/0!</v>
      </c>
      <c r="P22" s="13"/>
      <c r="Q22" s="68"/>
    </row>
    <row r="23" spans="1:17" ht="11.25" customHeight="1" x14ac:dyDescent="0.25">
      <c r="A23" s="67">
        <v>8</v>
      </c>
      <c r="B23" s="41"/>
      <c r="C23" s="12"/>
      <c r="D23" s="269"/>
      <c r="E23" s="270"/>
      <c r="F23" s="271"/>
      <c r="G23" s="192"/>
      <c r="H23" s="272"/>
      <c r="I23" s="273"/>
      <c r="J23" s="274"/>
      <c r="K23" s="13"/>
      <c r="L23" s="21"/>
      <c r="M23" s="13" t="e">
        <f>L23*'TRANSFERENCIAS Y TIPOS CAMBIOS'!P$22</f>
        <v>#DIV/0!</v>
      </c>
      <c r="N23" s="192"/>
      <c r="O23" s="13" t="e">
        <f>N23*'TRANSFERENCIAS Y TIPOS CAMBIOS'!R$22</f>
        <v>#DIV/0!</v>
      </c>
      <c r="P23" s="13"/>
      <c r="Q23" s="68"/>
    </row>
    <row r="24" spans="1:17" ht="11.25" customHeight="1" x14ac:dyDescent="0.25">
      <c r="A24" s="67">
        <v>9</v>
      </c>
      <c r="B24" s="41"/>
      <c r="C24" s="12"/>
      <c r="D24" s="269"/>
      <c r="E24" s="270"/>
      <c r="F24" s="271"/>
      <c r="G24" s="192"/>
      <c r="H24" s="272"/>
      <c r="I24" s="273"/>
      <c r="J24" s="274"/>
      <c r="K24" s="13"/>
      <c r="L24" s="21"/>
      <c r="M24" s="13" t="e">
        <f>L24*'TRANSFERENCIAS Y TIPOS CAMBIOS'!P$22</f>
        <v>#DIV/0!</v>
      </c>
      <c r="N24" s="192"/>
      <c r="O24" s="13" t="e">
        <f>N24*'TRANSFERENCIAS Y TIPOS CAMBIOS'!R$22</f>
        <v>#DIV/0!</v>
      </c>
      <c r="P24" s="13"/>
      <c r="Q24" s="68"/>
    </row>
    <row r="25" spans="1:17" ht="11.25" customHeight="1" x14ac:dyDescent="0.25">
      <c r="A25" s="67">
        <v>10</v>
      </c>
      <c r="B25" s="41"/>
      <c r="C25" s="12"/>
      <c r="D25" s="269"/>
      <c r="E25" s="270"/>
      <c r="F25" s="271"/>
      <c r="G25" s="192"/>
      <c r="H25" s="272"/>
      <c r="I25" s="273"/>
      <c r="J25" s="274"/>
      <c r="K25" s="13"/>
      <c r="L25" s="21"/>
      <c r="M25" s="13" t="e">
        <f>L25*'TRANSFERENCIAS Y TIPOS CAMBIOS'!P$22</f>
        <v>#DIV/0!</v>
      </c>
      <c r="N25" s="192"/>
      <c r="O25" s="13" t="e">
        <f>N25*'TRANSFERENCIAS Y TIPOS CAMBIOS'!R$22</f>
        <v>#DIV/0!</v>
      </c>
      <c r="P25" s="13"/>
      <c r="Q25" s="68"/>
    </row>
    <row r="26" spans="1:17" ht="11.25" customHeight="1" x14ac:dyDescent="0.25">
      <c r="A26" s="67">
        <v>11</v>
      </c>
      <c r="B26" s="41"/>
      <c r="C26" s="12"/>
      <c r="D26" s="269"/>
      <c r="E26" s="270"/>
      <c r="F26" s="271"/>
      <c r="G26" s="192"/>
      <c r="H26" s="272"/>
      <c r="I26" s="273"/>
      <c r="J26" s="274"/>
      <c r="K26" s="13"/>
      <c r="L26" s="21"/>
      <c r="M26" s="13" t="e">
        <f>L26*'TRANSFERENCIAS Y TIPOS CAMBIOS'!P$22</f>
        <v>#DIV/0!</v>
      </c>
      <c r="N26" s="192"/>
      <c r="O26" s="13" t="e">
        <f>N26*'TRANSFERENCIAS Y TIPOS CAMBIOS'!R$22</f>
        <v>#DIV/0!</v>
      </c>
      <c r="P26" s="13"/>
      <c r="Q26" s="68"/>
    </row>
    <row r="27" spans="1:17" ht="11.25" customHeight="1" x14ac:dyDescent="0.25">
      <c r="A27" s="67">
        <v>12</v>
      </c>
      <c r="B27" s="41"/>
      <c r="C27" s="12"/>
      <c r="D27" s="269"/>
      <c r="E27" s="270"/>
      <c r="F27" s="271"/>
      <c r="G27" s="192"/>
      <c r="H27" s="272"/>
      <c r="I27" s="273"/>
      <c r="J27" s="274"/>
      <c r="K27" s="13"/>
      <c r="L27" s="21"/>
      <c r="M27" s="13" t="e">
        <f>L27*'TRANSFERENCIAS Y TIPOS CAMBIOS'!P$22</f>
        <v>#DIV/0!</v>
      </c>
      <c r="N27" s="192"/>
      <c r="O27" s="13" t="e">
        <f>N27*'TRANSFERENCIAS Y TIPOS CAMBIOS'!R$22</f>
        <v>#DIV/0!</v>
      </c>
      <c r="P27" s="13"/>
      <c r="Q27" s="68"/>
    </row>
    <row r="28" spans="1:17" ht="11.25" customHeight="1" x14ac:dyDescent="0.25">
      <c r="A28" s="67">
        <v>13</v>
      </c>
      <c r="B28" s="41"/>
      <c r="C28" s="12"/>
      <c r="D28" s="269"/>
      <c r="E28" s="270"/>
      <c r="F28" s="271"/>
      <c r="G28" s="192"/>
      <c r="H28" s="272"/>
      <c r="I28" s="273"/>
      <c r="J28" s="274"/>
      <c r="K28" s="13"/>
      <c r="L28" s="21"/>
      <c r="M28" s="13" t="e">
        <f>L28*'TRANSFERENCIAS Y TIPOS CAMBIOS'!P$22</f>
        <v>#DIV/0!</v>
      </c>
      <c r="N28" s="192"/>
      <c r="O28" s="13" t="e">
        <f>N28*'TRANSFERENCIAS Y TIPOS CAMBIOS'!R$22</f>
        <v>#DIV/0!</v>
      </c>
      <c r="P28" s="13"/>
      <c r="Q28" s="68"/>
    </row>
    <row r="29" spans="1:17" ht="11.25" customHeight="1" x14ac:dyDescent="0.25">
      <c r="A29" s="67">
        <v>14</v>
      </c>
      <c r="B29" s="41"/>
      <c r="C29" s="12"/>
      <c r="D29" s="269"/>
      <c r="E29" s="270"/>
      <c r="F29" s="271"/>
      <c r="G29" s="192"/>
      <c r="H29" s="272"/>
      <c r="I29" s="273"/>
      <c r="J29" s="274"/>
      <c r="K29" s="13"/>
      <c r="L29" s="21"/>
      <c r="M29" s="13" t="e">
        <f>L29*'TRANSFERENCIAS Y TIPOS CAMBIOS'!P$22</f>
        <v>#DIV/0!</v>
      </c>
      <c r="N29" s="192"/>
      <c r="O29" s="13" t="e">
        <f>N29*'TRANSFERENCIAS Y TIPOS CAMBIOS'!R$22</f>
        <v>#DIV/0!</v>
      </c>
      <c r="P29" s="13"/>
      <c r="Q29" s="68"/>
    </row>
    <row r="30" spans="1:17" ht="11.25" customHeight="1" x14ac:dyDescent="0.25">
      <c r="A30" s="67">
        <v>15</v>
      </c>
      <c r="B30" s="41"/>
      <c r="C30" s="12"/>
      <c r="D30" s="269"/>
      <c r="E30" s="270"/>
      <c r="F30" s="271"/>
      <c r="G30" s="192"/>
      <c r="H30" s="272"/>
      <c r="I30" s="273"/>
      <c r="J30" s="274"/>
      <c r="K30" s="13"/>
      <c r="L30" s="21"/>
      <c r="M30" s="13" t="e">
        <f>L30*'TRANSFERENCIAS Y TIPOS CAMBIOS'!P$22</f>
        <v>#DIV/0!</v>
      </c>
      <c r="N30" s="192"/>
      <c r="O30" s="13" t="e">
        <f>N30*'TRANSFERENCIAS Y TIPOS CAMBIOS'!R$22</f>
        <v>#DIV/0!</v>
      </c>
      <c r="P30" s="13"/>
      <c r="Q30" s="68"/>
    </row>
    <row r="31" spans="1:17" ht="11.25" customHeight="1" x14ac:dyDescent="0.25">
      <c r="A31" s="67">
        <v>16</v>
      </c>
      <c r="B31" s="41"/>
      <c r="C31" s="12"/>
      <c r="D31" s="269"/>
      <c r="E31" s="270"/>
      <c r="F31" s="271"/>
      <c r="G31" s="192"/>
      <c r="H31" s="272"/>
      <c r="I31" s="273"/>
      <c r="J31" s="274"/>
      <c r="K31" s="13"/>
      <c r="L31" s="21"/>
      <c r="M31" s="13" t="e">
        <f>L31*'TRANSFERENCIAS Y TIPOS CAMBIOS'!P$22</f>
        <v>#DIV/0!</v>
      </c>
      <c r="N31" s="192"/>
      <c r="O31" s="13" t="e">
        <f>N31*'TRANSFERENCIAS Y TIPOS CAMBIOS'!R$22</f>
        <v>#DIV/0!</v>
      </c>
      <c r="P31" s="13"/>
      <c r="Q31" s="68"/>
    </row>
    <row r="32" spans="1:17" ht="11.25" customHeight="1" x14ac:dyDescent="0.25">
      <c r="A32" s="67">
        <v>17</v>
      </c>
      <c r="B32" s="41"/>
      <c r="C32" s="12"/>
      <c r="D32" s="269"/>
      <c r="E32" s="270"/>
      <c r="F32" s="271"/>
      <c r="G32" s="192"/>
      <c r="H32" s="272"/>
      <c r="I32" s="273"/>
      <c r="J32" s="274"/>
      <c r="K32" s="13"/>
      <c r="L32" s="21"/>
      <c r="M32" s="13" t="e">
        <f>L32*'TRANSFERENCIAS Y TIPOS CAMBIOS'!P$22</f>
        <v>#DIV/0!</v>
      </c>
      <c r="N32" s="192"/>
      <c r="O32" s="13" t="e">
        <f>N32*'TRANSFERENCIAS Y TIPOS CAMBIOS'!R$22</f>
        <v>#DIV/0!</v>
      </c>
      <c r="P32" s="13"/>
      <c r="Q32" s="68"/>
    </row>
    <row r="33" spans="1:17" ht="11.25" customHeight="1" x14ac:dyDescent="0.25">
      <c r="A33" s="67">
        <v>18</v>
      </c>
      <c r="B33" s="41"/>
      <c r="C33" s="12"/>
      <c r="D33" s="269"/>
      <c r="E33" s="270"/>
      <c r="F33" s="271"/>
      <c r="G33" s="192"/>
      <c r="H33" s="272"/>
      <c r="I33" s="273"/>
      <c r="J33" s="274"/>
      <c r="K33" s="13"/>
      <c r="L33" s="21"/>
      <c r="M33" s="13" t="e">
        <f>L33*'TRANSFERENCIAS Y TIPOS CAMBIOS'!P$22</f>
        <v>#DIV/0!</v>
      </c>
      <c r="N33" s="192"/>
      <c r="O33" s="13" t="e">
        <f>N33*'TRANSFERENCIAS Y TIPOS CAMBIOS'!R$22</f>
        <v>#DIV/0!</v>
      </c>
      <c r="P33" s="13"/>
      <c r="Q33" s="68"/>
    </row>
    <row r="34" spans="1:17" ht="11.25" customHeight="1" x14ac:dyDescent="0.25">
      <c r="A34" s="67">
        <v>19</v>
      </c>
      <c r="B34" s="41"/>
      <c r="C34" s="12"/>
      <c r="D34" s="269"/>
      <c r="E34" s="270"/>
      <c r="F34" s="271"/>
      <c r="G34" s="192"/>
      <c r="H34" s="272"/>
      <c r="I34" s="273"/>
      <c r="J34" s="274"/>
      <c r="K34" s="13"/>
      <c r="L34" s="21"/>
      <c r="M34" s="13" t="e">
        <f>L34*'TRANSFERENCIAS Y TIPOS CAMBIOS'!P$22</f>
        <v>#DIV/0!</v>
      </c>
      <c r="N34" s="192"/>
      <c r="O34" s="13" t="e">
        <f>N34*'TRANSFERENCIAS Y TIPOS CAMBIOS'!R$22</f>
        <v>#DIV/0!</v>
      </c>
      <c r="P34" s="13"/>
      <c r="Q34" s="68"/>
    </row>
    <row r="35" spans="1:17" ht="11.25" customHeight="1" x14ac:dyDescent="0.25">
      <c r="A35" s="67">
        <v>20</v>
      </c>
      <c r="B35" s="41"/>
      <c r="C35" s="12"/>
      <c r="D35" s="269"/>
      <c r="E35" s="270"/>
      <c r="F35" s="271"/>
      <c r="G35" s="192"/>
      <c r="H35" s="272"/>
      <c r="I35" s="273"/>
      <c r="J35" s="274"/>
      <c r="K35" s="13"/>
      <c r="L35" s="21"/>
      <c r="M35" s="13" t="e">
        <f>L35*'TRANSFERENCIAS Y TIPOS CAMBIOS'!P$22</f>
        <v>#DIV/0!</v>
      </c>
      <c r="N35" s="192"/>
      <c r="O35" s="13" t="e">
        <f>N35*'TRANSFERENCIAS Y TIPOS CAMBIOS'!R$22</f>
        <v>#DIV/0!</v>
      </c>
      <c r="P35" s="13"/>
      <c r="Q35" s="68"/>
    </row>
    <row r="36" spans="1:17" ht="11.25" customHeight="1" x14ac:dyDescent="0.25">
      <c r="A36" s="67">
        <v>21</v>
      </c>
      <c r="B36" s="41"/>
      <c r="C36" s="12"/>
      <c r="D36" s="269"/>
      <c r="E36" s="270"/>
      <c r="F36" s="271"/>
      <c r="G36" s="192"/>
      <c r="H36" s="272"/>
      <c r="I36" s="273"/>
      <c r="J36" s="274"/>
      <c r="K36" s="13"/>
      <c r="L36" s="21"/>
      <c r="M36" s="13" t="e">
        <f>L36*'TRANSFERENCIAS Y TIPOS CAMBIOS'!P$22</f>
        <v>#DIV/0!</v>
      </c>
      <c r="N36" s="192"/>
      <c r="O36" s="13" t="e">
        <f>N36*'TRANSFERENCIAS Y TIPOS CAMBIOS'!R$22</f>
        <v>#DIV/0!</v>
      </c>
      <c r="P36" s="13"/>
      <c r="Q36" s="68"/>
    </row>
    <row r="37" spans="1:17" ht="11.25" customHeight="1" x14ac:dyDescent="0.25">
      <c r="A37" s="67">
        <v>22</v>
      </c>
      <c r="B37" s="41"/>
      <c r="C37" s="12"/>
      <c r="D37" s="269"/>
      <c r="E37" s="270"/>
      <c r="F37" s="271"/>
      <c r="G37" s="192"/>
      <c r="H37" s="272"/>
      <c r="I37" s="273"/>
      <c r="J37" s="274"/>
      <c r="K37" s="13"/>
      <c r="L37" s="21"/>
      <c r="M37" s="13" t="e">
        <f>L37*'TRANSFERENCIAS Y TIPOS CAMBIOS'!P$22</f>
        <v>#DIV/0!</v>
      </c>
      <c r="N37" s="192"/>
      <c r="O37" s="13" t="e">
        <f>N37*'TRANSFERENCIAS Y TIPOS CAMBIOS'!R$22</f>
        <v>#DIV/0!</v>
      </c>
      <c r="P37" s="13"/>
      <c r="Q37" s="68"/>
    </row>
    <row r="38" spans="1:17" ht="11.25" customHeight="1" x14ac:dyDescent="0.25">
      <c r="A38" s="67">
        <v>23</v>
      </c>
      <c r="B38" s="41"/>
      <c r="C38" s="12"/>
      <c r="D38" s="269"/>
      <c r="E38" s="270"/>
      <c r="F38" s="271"/>
      <c r="G38" s="192"/>
      <c r="H38" s="272"/>
      <c r="I38" s="273"/>
      <c r="J38" s="274"/>
      <c r="K38" s="13"/>
      <c r="L38" s="21"/>
      <c r="M38" s="13" t="e">
        <f>L38*'TRANSFERENCIAS Y TIPOS CAMBIOS'!P$22</f>
        <v>#DIV/0!</v>
      </c>
      <c r="N38" s="192"/>
      <c r="O38" s="13" t="e">
        <f>N38*'TRANSFERENCIAS Y TIPOS CAMBIOS'!R$22</f>
        <v>#DIV/0!</v>
      </c>
      <c r="P38" s="13"/>
      <c r="Q38" s="68"/>
    </row>
    <row r="39" spans="1:17" ht="11.25" customHeight="1" x14ac:dyDescent="0.25">
      <c r="A39" s="67">
        <v>24</v>
      </c>
      <c r="B39" s="41"/>
      <c r="C39" s="12"/>
      <c r="D39" s="269"/>
      <c r="E39" s="270"/>
      <c r="F39" s="271"/>
      <c r="G39" s="192"/>
      <c r="H39" s="272"/>
      <c r="I39" s="273"/>
      <c r="J39" s="274"/>
      <c r="K39" s="13"/>
      <c r="L39" s="21"/>
      <c r="M39" s="13" t="e">
        <f>L39*'TRANSFERENCIAS Y TIPOS CAMBIOS'!P$22</f>
        <v>#DIV/0!</v>
      </c>
      <c r="N39" s="192"/>
      <c r="O39" s="13" t="e">
        <f>N39*'TRANSFERENCIAS Y TIPOS CAMBIOS'!R$22</f>
        <v>#DIV/0!</v>
      </c>
      <c r="P39" s="13"/>
      <c r="Q39" s="68"/>
    </row>
    <row r="40" spans="1:17" ht="11.25" customHeight="1" x14ac:dyDescent="0.25">
      <c r="A40" s="67">
        <v>25</v>
      </c>
      <c r="B40" s="41"/>
      <c r="C40" s="12"/>
      <c r="D40" s="269"/>
      <c r="E40" s="270"/>
      <c r="F40" s="271"/>
      <c r="G40" s="192"/>
      <c r="H40" s="272"/>
      <c r="I40" s="273"/>
      <c r="J40" s="274"/>
      <c r="K40" s="13"/>
      <c r="L40" s="21"/>
      <c r="M40" s="13" t="e">
        <f>L40*'TRANSFERENCIAS Y TIPOS CAMBIOS'!P$22</f>
        <v>#DIV/0!</v>
      </c>
      <c r="N40" s="192"/>
      <c r="O40" s="13" t="e">
        <f>N40*'TRANSFERENCIAS Y TIPOS CAMBIOS'!R$22</f>
        <v>#DIV/0!</v>
      </c>
      <c r="P40" s="13"/>
      <c r="Q40" s="68"/>
    </row>
    <row r="41" spans="1:17" ht="11.25" customHeight="1" x14ac:dyDescent="0.25">
      <c r="A41" s="69">
        <v>26</v>
      </c>
      <c r="B41" s="41"/>
      <c r="C41" s="12"/>
      <c r="D41" s="269"/>
      <c r="E41" s="270"/>
      <c r="F41" s="271"/>
      <c r="G41" s="192"/>
      <c r="H41" s="272"/>
      <c r="I41" s="273"/>
      <c r="J41" s="274"/>
      <c r="K41" s="13"/>
      <c r="L41" s="21"/>
      <c r="M41" s="13" t="e">
        <f>L41*'TRANSFERENCIAS Y TIPOS CAMBIOS'!P$22</f>
        <v>#DIV/0!</v>
      </c>
      <c r="N41" s="192"/>
      <c r="O41" s="13" t="e">
        <f>N41*'TRANSFERENCIAS Y TIPOS CAMBIOS'!R$22</f>
        <v>#DIV/0!</v>
      </c>
      <c r="P41" s="13"/>
      <c r="Q41" s="68"/>
    </row>
    <row r="42" spans="1:17" ht="11.25" customHeight="1" x14ac:dyDescent="0.25">
      <c r="A42" s="69">
        <v>27</v>
      </c>
      <c r="B42" s="41"/>
      <c r="C42" s="12"/>
      <c r="D42" s="269"/>
      <c r="E42" s="270"/>
      <c r="F42" s="271"/>
      <c r="G42" s="192"/>
      <c r="H42" s="272"/>
      <c r="I42" s="273"/>
      <c r="J42" s="274"/>
      <c r="K42" s="13"/>
      <c r="L42" s="21"/>
      <c r="M42" s="13" t="e">
        <f>L42*'TRANSFERENCIAS Y TIPOS CAMBIOS'!P$22</f>
        <v>#DIV/0!</v>
      </c>
      <c r="N42" s="192"/>
      <c r="O42" s="13" t="e">
        <f>N42*'TRANSFERENCIAS Y TIPOS CAMBIOS'!R$22</f>
        <v>#DIV/0!</v>
      </c>
      <c r="P42" s="13"/>
      <c r="Q42" s="68"/>
    </row>
    <row r="43" spans="1:17" ht="11.25" customHeight="1" x14ac:dyDescent="0.25">
      <c r="A43" s="69">
        <v>28</v>
      </c>
      <c r="B43" s="41"/>
      <c r="C43" s="12"/>
      <c r="D43" s="269"/>
      <c r="E43" s="270"/>
      <c r="F43" s="271"/>
      <c r="G43" s="192"/>
      <c r="H43" s="272"/>
      <c r="I43" s="273"/>
      <c r="J43" s="274"/>
      <c r="K43" s="13"/>
      <c r="L43" s="21"/>
      <c r="M43" s="13" t="e">
        <f>L43*'TRANSFERENCIAS Y TIPOS CAMBIOS'!P$22</f>
        <v>#DIV/0!</v>
      </c>
      <c r="N43" s="192"/>
      <c r="O43" s="13" t="e">
        <f>N43*'TRANSFERENCIAS Y TIPOS CAMBIOS'!R$22</f>
        <v>#DIV/0!</v>
      </c>
      <c r="P43" s="13"/>
      <c r="Q43" s="68"/>
    </row>
    <row r="44" spans="1:17" ht="11.25" customHeight="1" x14ac:dyDescent="0.25">
      <c r="A44" s="69">
        <v>29</v>
      </c>
      <c r="B44" s="41"/>
      <c r="C44" s="12"/>
      <c r="D44" s="269"/>
      <c r="E44" s="270"/>
      <c r="F44" s="271"/>
      <c r="G44" s="192"/>
      <c r="H44" s="272"/>
      <c r="I44" s="273"/>
      <c r="J44" s="274"/>
      <c r="K44" s="13"/>
      <c r="L44" s="21"/>
      <c r="M44" s="13" t="e">
        <f>L44*'TRANSFERENCIAS Y TIPOS CAMBIOS'!P$22</f>
        <v>#DIV/0!</v>
      </c>
      <c r="N44" s="192"/>
      <c r="O44" s="13" t="e">
        <f>N44*'TRANSFERENCIAS Y TIPOS CAMBIOS'!R$22</f>
        <v>#DIV/0!</v>
      </c>
      <c r="P44" s="13"/>
      <c r="Q44" s="68"/>
    </row>
    <row r="45" spans="1:17" ht="11.25" customHeight="1" x14ac:dyDescent="0.25">
      <c r="A45" s="69">
        <v>30</v>
      </c>
      <c r="B45" s="41"/>
      <c r="C45" s="12"/>
      <c r="D45" s="269"/>
      <c r="E45" s="270"/>
      <c r="F45" s="271"/>
      <c r="G45" s="192"/>
      <c r="H45" s="272"/>
      <c r="I45" s="273"/>
      <c r="J45" s="274"/>
      <c r="K45" s="13"/>
      <c r="L45" s="21"/>
      <c r="M45" s="13" t="e">
        <f>L45*'TRANSFERENCIAS Y TIPOS CAMBIOS'!P$22</f>
        <v>#DIV/0!</v>
      </c>
      <c r="N45" s="192"/>
      <c r="O45" s="13" t="e">
        <f>N45*'TRANSFERENCIAS Y TIPOS CAMBIOS'!R$22</f>
        <v>#DIV/0!</v>
      </c>
      <c r="P45" s="13"/>
      <c r="Q45" s="68"/>
    </row>
    <row r="46" spans="1:17" ht="11.25" customHeight="1" x14ac:dyDescent="0.25">
      <c r="A46" s="69">
        <v>31</v>
      </c>
      <c r="B46" s="41"/>
      <c r="C46" s="12"/>
      <c r="D46" s="269"/>
      <c r="E46" s="270"/>
      <c r="F46" s="271"/>
      <c r="G46" s="192"/>
      <c r="H46" s="272"/>
      <c r="I46" s="273"/>
      <c r="J46" s="274"/>
      <c r="K46" s="13"/>
      <c r="L46" s="21"/>
      <c r="M46" s="13" t="e">
        <f>L46*'TRANSFERENCIAS Y TIPOS CAMBIOS'!P$22</f>
        <v>#DIV/0!</v>
      </c>
      <c r="N46" s="192"/>
      <c r="O46" s="13" t="e">
        <f>N46*'TRANSFERENCIAS Y TIPOS CAMBIOS'!R$22</f>
        <v>#DIV/0!</v>
      </c>
      <c r="P46" s="13"/>
      <c r="Q46" s="68"/>
    </row>
    <row r="47" spans="1:17" ht="11.25" customHeight="1" x14ac:dyDescent="0.25">
      <c r="A47" s="69">
        <v>32</v>
      </c>
      <c r="B47" s="41"/>
      <c r="C47" s="12"/>
      <c r="D47" s="269"/>
      <c r="E47" s="270"/>
      <c r="F47" s="271"/>
      <c r="G47" s="192"/>
      <c r="H47" s="272"/>
      <c r="I47" s="273"/>
      <c r="J47" s="274"/>
      <c r="K47" s="13"/>
      <c r="L47" s="21"/>
      <c r="M47" s="13" t="e">
        <f>L47*'TRANSFERENCIAS Y TIPOS CAMBIOS'!P$22</f>
        <v>#DIV/0!</v>
      </c>
      <c r="N47" s="192"/>
      <c r="O47" s="13" t="e">
        <f>N47*'TRANSFERENCIAS Y TIPOS CAMBIOS'!R$22</f>
        <v>#DIV/0!</v>
      </c>
      <c r="P47" s="13"/>
      <c r="Q47" s="68"/>
    </row>
    <row r="48" spans="1:17" ht="11.25" customHeight="1" x14ac:dyDescent="0.25">
      <c r="A48" s="69">
        <v>33</v>
      </c>
      <c r="B48" s="41"/>
      <c r="C48" s="12"/>
      <c r="D48" s="269"/>
      <c r="E48" s="270"/>
      <c r="F48" s="271"/>
      <c r="G48" s="192"/>
      <c r="H48" s="272"/>
      <c r="I48" s="273"/>
      <c r="J48" s="274"/>
      <c r="K48" s="13"/>
      <c r="L48" s="21"/>
      <c r="M48" s="13" t="e">
        <f>L48*'TRANSFERENCIAS Y TIPOS CAMBIOS'!P$22</f>
        <v>#DIV/0!</v>
      </c>
      <c r="N48" s="192"/>
      <c r="O48" s="13" t="e">
        <f>N48*'TRANSFERENCIAS Y TIPOS CAMBIOS'!R$22</f>
        <v>#DIV/0!</v>
      </c>
      <c r="P48" s="13"/>
      <c r="Q48" s="68"/>
    </row>
    <row r="49" spans="1:17" ht="11.25" customHeight="1" x14ac:dyDescent="0.25">
      <c r="A49" s="69">
        <v>34</v>
      </c>
      <c r="B49" s="41"/>
      <c r="C49" s="12"/>
      <c r="D49" s="269"/>
      <c r="E49" s="270"/>
      <c r="F49" s="271"/>
      <c r="G49" s="192"/>
      <c r="H49" s="272"/>
      <c r="I49" s="273"/>
      <c r="J49" s="274"/>
      <c r="K49" s="13"/>
      <c r="L49" s="21"/>
      <c r="M49" s="13" t="e">
        <f>L49*'TRANSFERENCIAS Y TIPOS CAMBIOS'!P$22</f>
        <v>#DIV/0!</v>
      </c>
      <c r="N49" s="192"/>
      <c r="O49" s="13" t="e">
        <f>N49*'TRANSFERENCIAS Y TIPOS CAMBIOS'!R$22</f>
        <v>#DIV/0!</v>
      </c>
      <c r="P49" s="13"/>
      <c r="Q49" s="68"/>
    </row>
    <row r="50" spans="1:17" ht="11.25" customHeight="1" x14ac:dyDescent="0.25">
      <c r="A50" s="69">
        <v>35</v>
      </c>
      <c r="B50" s="41"/>
      <c r="C50" s="12"/>
      <c r="D50" s="269"/>
      <c r="E50" s="270"/>
      <c r="F50" s="271"/>
      <c r="G50" s="192"/>
      <c r="H50" s="272"/>
      <c r="I50" s="273"/>
      <c r="J50" s="274"/>
      <c r="K50" s="13"/>
      <c r="L50" s="21"/>
      <c r="M50" s="13" t="e">
        <f>L50*'TRANSFERENCIAS Y TIPOS CAMBIOS'!P$22</f>
        <v>#DIV/0!</v>
      </c>
      <c r="N50" s="192"/>
      <c r="O50" s="13" t="e">
        <f>N50*'TRANSFERENCIAS Y TIPOS CAMBIOS'!R$22</f>
        <v>#DIV/0!</v>
      </c>
      <c r="P50" s="13"/>
      <c r="Q50" s="68"/>
    </row>
    <row r="51" spans="1:17" ht="11.25" customHeight="1" x14ac:dyDescent="0.25">
      <c r="A51" s="69">
        <v>36</v>
      </c>
      <c r="B51" s="41"/>
      <c r="C51" s="12"/>
      <c r="D51" s="269"/>
      <c r="E51" s="270"/>
      <c r="F51" s="271"/>
      <c r="G51" s="192"/>
      <c r="H51" s="272"/>
      <c r="I51" s="273"/>
      <c r="J51" s="274"/>
      <c r="K51" s="13"/>
      <c r="L51" s="21"/>
      <c r="M51" s="13" t="e">
        <f>L51*'TRANSFERENCIAS Y TIPOS CAMBIOS'!P$22</f>
        <v>#DIV/0!</v>
      </c>
      <c r="N51" s="192"/>
      <c r="O51" s="13" t="e">
        <f>N51*'TRANSFERENCIAS Y TIPOS CAMBIOS'!R$22</f>
        <v>#DIV/0!</v>
      </c>
      <c r="P51" s="13"/>
      <c r="Q51" s="68"/>
    </row>
    <row r="52" spans="1:17" ht="11.25" customHeight="1" x14ac:dyDescent="0.25">
      <c r="A52" s="69">
        <v>37</v>
      </c>
      <c r="B52" s="41"/>
      <c r="C52" s="12"/>
      <c r="D52" s="269"/>
      <c r="E52" s="270"/>
      <c r="F52" s="271"/>
      <c r="G52" s="192"/>
      <c r="H52" s="272"/>
      <c r="I52" s="273"/>
      <c r="J52" s="274"/>
      <c r="K52" s="13"/>
      <c r="L52" s="21"/>
      <c r="M52" s="13" t="e">
        <f>L52*'TRANSFERENCIAS Y TIPOS CAMBIOS'!P$22</f>
        <v>#DIV/0!</v>
      </c>
      <c r="N52" s="192"/>
      <c r="O52" s="13" t="e">
        <f>N52*'TRANSFERENCIAS Y TIPOS CAMBIOS'!R$22</f>
        <v>#DIV/0!</v>
      </c>
      <c r="P52" s="13"/>
      <c r="Q52" s="68"/>
    </row>
    <row r="53" spans="1:17" ht="11.25" customHeight="1" x14ac:dyDescent="0.25">
      <c r="A53" s="69">
        <v>38</v>
      </c>
      <c r="B53" s="41"/>
      <c r="C53" s="12"/>
      <c r="D53" s="269"/>
      <c r="E53" s="270"/>
      <c r="F53" s="271"/>
      <c r="G53" s="192"/>
      <c r="H53" s="272"/>
      <c r="I53" s="273"/>
      <c r="J53" s="274"/>
      <c r="K53" s="13"/>
      <c r="L53" s="21"/>
      <c r="M53" s="13" t="e">
        <f>L53*'TRANSFERENCIAS Y TIPOS CAMBIOS'!P$22</f>
        <v>#DIV/0!</v>
      </c>
      <c r="N53" s="192"/>
      <c r="O53" s="13" t="e">
        <f>N53*'TRANSFERENCIAS Y TIPOS CAMBIOS'!R$22</f>
        <v>#DIV/0!</v>
      </c>
      <c r="P53" s="13"/>
      <c r="Q53" s="68"/>
    </row>
    <row r="54" spans="1:17" ht="11.25" customHeight="1" x14ac:dyDescent="0.25">
      <c r="A54" s="69">
        <v>39</v>
      </c>
      <c r="B54" s="41"/>
      <c r="C54" s="12"/>
      <c r="D54" s="269"/>
      <c r="E54" s="270"/>
      <c r="F54" s="271"/>
      <c r="G54" s="192"/>
      <c r="H54" s="272"/>
      <c r="I54" s="273"/>
      <c r="J54" s="274"/>
      <c r="K54" s="13"/>
      <c r="L54" s="21"/>
      <c r="M54" s="13" t="e">
        <f>L54*'TRANSFERENCIAS Y TIPOS CAMBIOS'!P$22</f>
        <v>#DIV/0!</v>
      </c>
      <c r="N54" s="192"/>
      <c r="O54" s="13" t="e">
        <f>N54*'TRANSFERENCIAS Y TIPOS CAMBIOS'!R$22</f>
        <v>#DIV/0!</v>
      </c>
      <c r="P54" s="13"/>
      <c r="Q54" s="68"/>
    </row>
    <row r="55" spans="1:17" ht="11.25" customHeight="1" x14ac:dyDescent="0.25">
      <c r="A55" s="69">
        <v>40</v>
      </c>
      <c r="B55" s="41"/>
      <c r="C55" s="12"/>
      <c r="D55" s="269"/>
      <c r="E55" s="270"/>
      <c r="F55" s="271"/>
      <c r="G55" s="192"/>
      <c r="H55" s="272"/>
      <c r="I55" s="273"/>
      <c r="J55" s="274"/>
      <c r="K55" s="13"/>
      <c r="L55" s="21"/>
      <c r="M55" s="13" t="e">
        <f>L55*'TRANSFERENCIAS Y TIPOS CAMBIOS'!P$22</f>
        <v>#DIV/0!</v>
      </c>
      <c r="N55" s="192"/>
      <c r="O55" s="13" t="e">
        <f>N55*'TRANSFERENCIAS Y TIPOS CAMBIOS'!R$22</f>
        <v>#DIV/0!</v>
      </c>
      <c r="P55" s="13"/>
      <c r="Q55" s="68"/>
    </row>
    <row r="56" spans="1:17" ht="11.25" customHeight="1" x14ac:dyDescent="0.25">
      <c r="A56" s="69">
        <v>41</v>
      </c>
      <c r="B56" s="41"/>
      <c r="C56" s="12"/>
      <c r="D56" s="269"/>
      <c r="E56" s="270"/>
      <c r="F56" s="271"/>
      <c r="G56" s="192"/>
      <c r="H56" s="272"/>
      <c r="I56" s="273"/>
      <c r="J56" s="274"/>
      <c r="K56" s="13"/>
      <c r="L56" s="21"/>
      <c r="M56" s="13" t="e">
        <f>L56*'TRANSFERENCIAS Y TIPOS CAMBIOS'!P$22</f>
        <v>#DIV/0!</v>
      </c>
      <c r="N56" s="192"/>
      <c r="O56" s="13" t="e">
        <f>N56*'TRANSFERENCIAS Y TIPOS CAMBIOS'!R$22</f>
        <v>#DIV/0!</v>
      </c>
      <c r="P56" s="13"/>
      <c r="Q56" s="68"/>
    </row>
    <row r="57" spans="1:17" ht="11.25" customHeight="1" x14ac:dyDescent="0.25">
      <c r="A57" s="69">
        <v>42</v>
      </c>
      <c r="B57" s="41"/>
      <c r="C57" s="12"/>
      <c r="D57" s="269"/>
      <c r="E57" s="270"/>
      <c r="F57" s="271"/>
      <c r="G57" s="192"/>
      <c r="H57" s="272"/>
      <c r="I57" s="273"/>
      <c r="J57" s="274"/>
      <c r="K57" s="13"/>
      <c r="L57" s="21"/>
      <c r="M57" s="13" t="e">
        <f>L57*'TRANSFERENCIAS Y TIPOS CAMBIOS'!P$22</f>
        <v>#DIV/0!</v>
      </c>
      <c r="N57" s="192"/>
      <c r="O57" s="13" t="e">
        <f>N57*'TRANSFERENCIAS Y TIPOS CAMBIOS'!R$22</f>
        <v>#DIV/0!</v>
      </c>
      <c r="P57" s="13"/>
      <c r="Q57" s="68"/>
    </row>
    <row r="58" spans="1:17" ht="11.25" customHeight="1" x14ac:dyDescent="0.25">
      <c r="A58" s="69">
        <v>43</v>
      </c>
      <c r="B58" s="41"/>
      <c r="C58" s="12"/>
      <c r="D58" s="269"/>
      <c r="E58" s="270"/>
      <c r="F58" s="271"/>
      <c r="G58" s="192"/>
      <c r="H58" s="272"/>
      <c r="I58" s="273"/>
      <c r="J58" s="274"/>
      <c r="K58" s="13"/>
      <c r="L58" s="21"/>
      <c r="M58" s="13" t="e">
        <f>L58*'TRANSFERENCIAS Y TIPOS CAMBIOS'!P$22</f>
        <v>#DIV/0!</v>
      </c>
      <c r="N58" s="192"/>
      <c r="O58" s="13" t="e">
        <f>N58*'TRANSFERENCIAS Y TIPOS CAMBIOS'!R$22</f>
        <v>#DIV/0!</v>
      </c>
      <c r="P58" s="13"/>
      <c r="Q58" s="68"/>
    </row>
    <row r="59" spans="1:17" ht="11.25" customHeight="1" x14ac:dyDescent="0.25">
      <c r="A59" s="69">
        <v>44</v>
      </c>
      <c r="B59" s="41"/>
      <c r="C59" s="12"/>
      <c r="D59" s="269"/>
      <c r="E59" s="270"/>
      <c r="F59" s="271"/>
      <c r="G59" s="192"/>
      <c r="H59" s="272"/>
      <c r="I59" s="273"/>
      <c r="J59" s="274"/>
      <c r="K59" s="13"/>
      <c r="L59" s="21"/>
      <c r="M59" s="13" t="e">
        <f>L59*'TRANSFERENCIAS Y TIPOS CAMBIOS'!P$22</f>
        <v>#DIV/0!</v>
      </c>
      <c r="N59" s="192"/>
      <c r="O59" s="13" t="e">
        <f>N59*'TRANSFERENCIAS Y TIPOS CAMBIOS'!R$22</f>
        <v>#DIV/0!</v>
      </c>
      <c r="P59" s="13"/>
      <c r="Q59" s="68"/>
    </row>
    <row r="60" spans="1:17" ht="11.25" customHeight="1" x14ac:dyDescent="0.25">
      <c r="A60" s="69">
        <v>45</v>
      </c>
      <c r="B60" s="41"/>
      <c r="C60" s="12"/>
      <c r="D60" s="269"/>
      <c r="E60" s="270"/>
      <c r="F60" s="271"/>
      <c r="G60" s="192"/>
      <c r="H60" s="272"/>
      <c r="I60" s="273"/>
      <c r="J60" s="274"/>
      <c r="K60" s="13"/>
      <c r="L60" s="21"/>
      <c r="M60" s="13" t="e">
        <f>L60*'TRANSFERENCIAS Y TIPOS CAMBIOS'!P$22</f>
        <v>#DIV/0!</v>
      </c>
      <c r="N60" s="192"/>
      <c r="O60" s="13" t="e">
        <f>N60*'TRANSFERENCIAS Y TIPOS CAMBIOS'!R$22</f>
        <v>#DIV/0!</v>
      </c>
      <c r="P60" s="13"/>
      <c r="Q60" s="68"/>
    </row>
    <row r="61" spans="1:17" ht="11.25" customHeight="1" x14ac:dyDescent="0.25">
      <c r="A61" s="69">
        <v>46</v>
      </c>
      <c r="B61" s="41"/>
      <c r="C61" s="12"/>
      <c r="D61" s="269"/>
      <c r="E61" s="270"/>
      <c r="F61" s="271"/>
      <c r="G61" s="192"/>
      <c r="H61" s="272"/>
      <c r="I61" s="273"/>
      <c r="J61" s="274"/>
      <c r="K61" s="13"/>
      <c r="L61" s="21"/>
      <c r="M61" s="13" t="e">
        <f>L61*'TRANSFERENCIAS Y TIPOS CAMBIOS'!P$22</f>
        <v>#DIV/0!</v>
      </c>
      <c r="N61" s="192"/>
      <c r="O61" s="13" t="e">
        <f>N61*'TRANSFERENCIAS Y TIPOS CAMBIOS'!R$22</f>
        <v>#DIV/0!</v>
      </c>
      <c r="P61" s="13"/>
      <c r="Q61" s="68"/>
    </row>
    <row r="62" spans="1:17" ht="11.25" customHeight="1" x14ac:dyDescent="0.25">
      <c r="A62" s="69">
        <v>47</v>
      </c>
      <c r="B62" s="41"/>
      <c r="C62" s="12"/>
      <c r="D62" s="269"/>
      <c r="E62" s="270"/>
      <c r="F62" s="271"/>
      <c r="G62" s="192"/>
      <c r="H62" s="272"/>
      <c r="I62" s="273"/>
      <c r="J62" s="274"/>
      <c r="K62" s="13"/>
      <c r="L62" s="21"/>
      <c r="M62" s="13" t="e">
        <f>L62*'TRANSFERENCIAS Y TIPOS CAMBIOS'!P$22</f>
        <v>#DIV/0!</v>
      </c>
      <c r="N62" s="192"/>
      <c r="O62" s="13" t="e">
        <f>N62*'TRANSFERENCIAS Y TIPOS CAMBIOS'!R$22</f>
        <v>#DIV/0!</v>
      </c>
      <c r="P62" s="13"/>
      <c r="Q62" s="68"/>
    </row>
    <row r="63" spans="1:17" ht="11.25" customHeight="1" x14ac:dyDescent="0.25">
      <c r="A63" s="69">
        <v>48</v>
      </c>
      <c r="B63" s="41"/>
      <c r="C63" s="12"/>
      <c r="D63" s="269"/>
      <c r="E63" s="270"/>
      <c r="F63" s="271"/>
      <c r="G63" s="192"/>
      <c r="H63" s="272"/>
      <c r="I63" s="273"/>
      <c r="J63" s="274"/>
      <c r="K63" s="13"/>
      <c r="L63" s="21"/>
      <c r="M63" s="13" t="e">
        <f>L63*'TRANSFERENCIAS Y TIPOS CAMBIOS'!P$22</f>
        <v>#DIV/0!</v>
      </c>
      <c r="N63" s="192"/>
      <c r="O63" s="13" t="e">
        <f>N63*'TRANSFERENCIAS Y TIPOS CAMBIOS'!R$22</f>
        <v>#DIV/0!</v>
      </c>
      <c r="P63" s="13"/>
      <c r="Q63" s="68"/>
    </row>
    <row r="64" spans="1:17" ht="11.25" customHeight="1" x14ac:dyDescent="0.25">
      <c r="A64" s="69">
        <v>49</v>
      </c>
      <c r="B64" s="41"/>
      <c r="C64" s="12"/>
      <c r="D64" s="269"/>
      <c r="E64" s="270"/>
      <c r="F64" s="271"/>
      <c r="G64" s="192"/>
      <c r="H64" s="272"/>
      <c r="I64" s="273"/>
      <c r="J64" s="274"/>
      <c r="K64" s="13"/>
      <c r="L64" s="21"/>
      <c r="M64" s="13" t="e">
        <f>L64*'TRANSFERENCIAS Y TIPOS CAMBIOS'!P$22</f>
        <v>#DIV/0!</v>
      </c>
      <c r="N64" s="192"/>
      <c r="O64" s="13" t="e">
        <f>N64*'TRANSFERENCIAS Y TIPOS CAMBIOS'!R$22</f>
        <v>#DIV/0!</v>
      </c>
      <c r="P64" s="13"/>
      <c r="Q64" s="68"/>
    </row>
    <row r="65" spans="1:17" ht="11.25" customHeight="1" x14ac:dyDescent="0.25">
      <c r="A65" s="69">
        <v>50</v>
      </c>
      <c r="B65" s="41"/>
      <c r="C65" s="12"/>
      <c r="D65" s="269"/>
      <c r="E65" s="270"/>
      <c r="F65" s="271"/>
      <c r="G65" s="192"/>
      <c r="H65" s="272"/>
      <c r="I65" s="273"/>
      <c r="J65" s="274"/>
      <c r="K65" s="13"/>
      <c r="L65" s="21"/>
      <c r="M65" s="13" t="e">
        <f>L65*'TRANSFERENCIAS Y TIPOS CAMBIOS'!P$22</f>
        <v>#DIV/0!</v>
      </c>
      <c r="N65" s="192"/>
      <c r="O65" s="13" t="e">
        <f>N65*'TRANSFERENCIAS Y TIPOS CAMBIOS'!R$22</f>
        <v>#DIV/0!</v>
      </c>
      <c r="P65" s="13"/>
      <c r="Q65" s="68"/>
    </row>
    <row r="66" spans="1:17" ht="21.75" customHeight="1" x14ac:dyDescent="0.25">
      <c r="A66" s="258" t="s">
        <v>96</v>
      </c>
      <c r="B66" s="259"/>
      <c r="C66" s="259"/>
      <c r="D66" s="259"/>
      <c r="E66" s="259"/>
      <c r="F66" s="259"/>
      <c r="G66" s="259"/>
      <c r="H66" s="259"/>
      <c r="I66" s="260" t="str">
        <f>A10</f>
        <v>8. Evaluación interna</v>
      </c>
      <c r="J66" s="261"/>
      <c r="K66" s="22">
        <f>SUM(K16:K65)</f>
        <v>0</v>
      </c>
      <c r="L66" s="44">
        <f>SUM(L16:L65)</f>
        <v>0</v>
      </c>
      <c r="M66" s="22" t="e">
        <f>SUM(M16:M65)</f>
        <v>#DIV/0!</v>
      </c>
      <c r="N66" s="45">
        <f>SUM(N16:N65)</f>
        <v>0</v>
      </c>
      <c r="O66" s="22" t="e">
        <f>SUM(O16:O65)</f>
        <v>#DIV/0!</v>
      </c>
    </row>
  </sheetData>
  <sheetProtection algorithmName="SHA-512" hashValue="5JuwLo1ERzo6CsB4T2c75iknld2qOwwlGhZyYIwNoVqPjqsIuWukWMVczd9NnVobIUIJsDgqmBd+nmkg+0418Q==" saltValue="gyPxyvZuS9B2a3bXIOk65A==" spinCount="100000" sheet="1" insertRows="0"/>
  <mergeCells count="109">
    <mergeCell ref="D64:F64"/>
    <mergeCell ref="H64:J64"/>
    <mergeCell ref="D65:F65"/>
    <mergeCell ref="H65:J65"/>
    <mergeCell ref="D61:F61"/>
    <mergeCell ref="H61:J61"/>
    <mergeCell ref="D62:F62"/>
    <mergeCell ref="H62:J62"/>
    <mergeCell ref="D63:F63"/>
    <mergeCell ref="H63:J63"/>
    <mergeCell ref="D58:F58"/>
    <mergeCell ref="H58:J58"/>
    <mergeCell ref="D59:F59"/>
    <mergeCell ref="H59:J59"/>
    <mergeCell ref="D60:F60"/>
    <mergeCell ref="H60:J60"/>
    <mergeCell ref="D55:F55"/>
    <mergeCell ref="H55:J55"/>
    <mergeCell ref="D56:F56"/>
    <mergeCell ref="H56:J56"/>
    <mergeCell ref="D57:F57"/>
    <mergeCell ref="H57:J57"/>
    <mergeCell ref="D52:F52"/>
    <mergeCell ref="H52:J52"/>
    <mergeCell ref="D53:F53"/>
    <mergeCell ref="H53:J53"/>
    <mergeCell ref="D54:F54"/>
    <mergeCell ref="H54:J54"/>
    <mergeCell ref="D49:F49"/>
    <mergeCell ref="H49:J49"/>
    <mergeCell ref="D50:F50"/>
    <mergeCell ref="H50:J50"/>
    <mergeCell ref="D51:F51"/>
    <mergeCell ref="H51:J51"/>
    <mergeCell ref="D46:F46"/>
    <mergeCell ref="H46:J46"/>
    <mergeCell ref="D47:F47"/>
    <mergeCell ref="H47:J47"/>
    <mergeCell ref="D48:F48"/>
    <mergeCell ref="H48:J48"/>
    <mergeCell ref="D43:F43"/>
    <mergeCell ref="H43:J43"/>
    <mergeCell ref="D44:F44"/>
    <mergeCell ref="H44:J44"/>
    <mergeCell ref="D45:F45"/>
    <mergeCell ref="H45:J45"/>
    <mergeCell ref="D40:F40"/>
    <mergeCell ref="H40:J40"/>
    <mergeCell ref="D41:F41"/>
    <mergeCell ref="H41:J41"/>
    <mergeCell ref="D42:F42"/>
    <mergeCell ref="H42:J42"/>
    <mergeCell ref="D37:F37"/>
    <mergeCell ref="H37:J37"/>
    <mergeCell ref="D38:F38"/>
    <mergeCell ref="H38:J38"/>
    <mergeCell ref="D39:F39"/>
    <mergeCell ref="H39:J39"/>
    <mergeCell ref="D35:F35"/>
    <mergeCell ref="H35:J35"/>
    <mergeCell ref="D36:F36"/>
    <mergeCell ref="H36:J36"/>
    <mergeCell ref="D32:F32"/>
    <mergeCell ref="H32:J32"/>
    <mergeCell ref="D33:F33"/>
    <mergeCell ref="H33:J33"/>
    <mergeCell ref="D31:F31"/>
    <mergeCell ref="H31:J31"/>
    <mergeCell ref="H26:J26"/>
    <mergeCell ref="D22:F22"/>
    <mergeCell ref="H22:J22"/>
    <mergeCell ref="D23:F23"/>
    <mergeCell ref="H23:J23"/>
    <mergeCell ref="D24:F24"/>
    <mergeCell ref="H24:J24"/>
    <mergeCell ref="D34:F34"/>
    <mergeCell ref="H34:J34"/>
    <mergeCell ref="D28:F28"/>
    <mergeCell ref="H28:J28"/>
    <mergeCell ref="D29:F29"/>
    <mergeCell ref="H29:J29"/>
    <mergeCell ref="D30:F30"/>
    <mergeCell ref="H30:J30"/>
    <mergeCell ref="D27:F27"/>
    <mergeCell ref="H27:J27"/>
    <mergeCell ref="A66:H66"/>
    <mergeCell ref="I66:J66"/>
    <mergeCell ref="A10:F10"/>
    <mergeCell ref="A13:D13"/>
    <mergeCell ref="A7:Q7"/>
    <mergeCell ref="K13:M13"/>
    <mergeCell ref="K10:M10"/>
    <mergeCell ref="H15:J15"/>
    <mergeCell ref="D15:F15"/>
    <mergeCell ref="D19:F19"/>
    <mergeCell ref="H19:J19"/>
    <mergeCell ref="D20:F20"/>
    <mergeCell ref="H20:J20"/>
    <mergeCell ref="D21:F21"/>
    <mergeCell ref="H21:J21"/>
    <mergeCell ref="D16:F16"/>
    <mergeCell ref="H16:J16"/>
    <mergeCell ref="D17:F17"/>
    <mergeCell ref="H17:J17"/>
    <mergeCell ref="D18:F18"/>
    <mergeCell ref="H18:J18"/>
    <mergeCell ref="D25:F25"/>
    <mergeCell ref="H25:J25"/>
    <mergeCell ref="D26:F26"/>
  </mergeCells>
  <dataValidations count="2">
    <dataValidation type="date" allowBlank="1" showInputMessage="1" showErrorMessage="1" prompt="Fecha entre 01/01/2024 y 31/01/2025" sqref="C17:C65" xr:uid="{8AA63961-30D9-4B02-8CBD-BE08904295DC}">
      <formula1>45292</formula1>
      <formula2>45688</formula2>
    </dataValidation>
    <dataValidation type="decimal" operator="lessThanOrEqual" showInputMessage="1" showErrorMessage="1" error="Importe Inferior o igual al importe total" sqref="P16:P65" xr:uid="{7104152D-649B-4A07-BC1F-D2767B28E95B}">
      <formula1>L16</formula1>
    </dataValidation>
  </dataValidation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4EEE0-F901-4822-9083-9FB5568A2ECE}">
  <dimension ref="A3:Q20"/>
  <sheetViews>
    <sheetView showGridLines="0" workbookViewId="0">
      <selection activeCell="A20" activeCellId="1" sqref="A7:Q15 A20:O20"/>
    </sheetView>
  </sheetViews>
  <sheetFormatPr baseColWidth="10" defaultColWidth="11.42578125" defaultRowHeight="12" x14ac:dyDescent="0.25"/>
  <cols>
    <col min="1" max="1" width="4.28515625" style="1" customWidth="1"/>
    <col min="2" max="2" width="16" style="1" customWidth="1"/>
    <col min="3" max="3" width="9.85546875" style="63" customWidth="1"/>
    <col min="4" max="5" width="10.5703125" style="64" customWidth="1"/>
    <col min="6" max="6" width="24" style="1" customWidth="1"/>
    <col min="7" max="7" width="8.7109375" style="1" customWidth="1"/>
    <col min="8" max="9" width="12.5703125" style="1" customWidth="1"/>
    <col min="10" max="10" width="24.42578125" style="1" customWidth="1"/>
    <col min="11" max="11" width="9.7109375" style="1" customWidth="1"/>
    <col min="12" max="12" width="11" style="1" customWidth="1"/>
    <col min="13" max="13" width="11.140625" style="1" customWidth="1"/>
    <col min="14" max="14" width="11.85546875" style="1" customWidth="1"/>
    <col min="15" max="15" width="21" style="1" customWidth="1"/>
    <col min="16" max="21" width="11.42578125" style="1"/>
    <col min="22" max="22" width="3.42578125" style="1" customWidth="1"/>
    <col min="23" max="16384" width="11.42578125" style="1"/>
  </cols>
  <sheetData>
    <row r="3" spans="1:17" ht="15" x14ac:dyDescent="0.25">
      <c r="Q3" s="65" t="s">
        <v>148</v>
      </c>
    </row>
    <row r="4" spans="1:17" ht="15" x14ac:dyDescent="0.25">
      <c r="Q4" s="65" t="s">
        <v>149</v>
      </c>
    </row>
    <row r="5" spans="1:17" ht="15" x14ac:dyDescent="0.25">
      <c r="Q5" s="65" t="s">
        <v>150</v>
      </c>
    </row>
    <row r="7" spans="1:17" ht="23.25" customHeight="1" x14ac:dyDescent="0.25">
      <c r="A7" s="219" t="s">
        <v>53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</row>
    <row r="8" spans="1:17" s="66" customFormat="1" ht="15.6" customHeight="1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  <c r="M8" s="10"/>
      <c r="N8" s="10"/>
      <c r="O8" s="11"/>
      <c r="P8" s="11"/>
      <c r="Q8" s="10"/>
    </row>
    <row r="9" spans="1:17" ht="12.95" customHeight="1" x14ac:dyDescent="0.25">
      <c r="A9" s="2"/>
      <c r="B9" s="2"/>
      <c r="C9" s="15"/>
      <c r="D9" s="16"/>
      <c r="E9" s="16"/>
      <c r="F9" s="2"/>
      <c r="G9" s="17"/>
      <c r="H9" s="11"/>
      <c r="I9" s="11"/>
      <c r="J9" s="11"/>
      <c r="K9" s="11"/>
      <c r="L9" s="11"/>
      <c r="M9" s="11"/>
      <c r="N9" s="27" t="s">
        <v>81</v>
      </c>
      <c r="O9" s="27" t="s">
        <v>82</v>
      </c>
      <c r="P9" s="27" t="s">
        <v>83</v>
      </c>
      <c r="Q9" s="27" t="s">
        <v>91</v>
      </c>
    </row>
    <row r="10" spans="1:17" ht="32.450000000000003" customHeight="1" x14ac:dyDescent="0.25">
      <c r="A10" s="237" t="str">
        <f>'RESUMEN ECONÓMICO'!A31</f>
        <v>9. Evaluación externa</v>
      </c>
      <c r="B10" s="237"/>
      <c r="C10" s="237"/>
      <c r="D10" s="237"/>
      <c r="E10" s="237"/>
      <c r="F10" s="237"/>
      <c r="G10" s="2"/>
      <c r="H10" s="2"/>
      <c r="I10" s="2"/>
      <c r="J10" s="2"/>
      <c r="K10" s="264" t="s">
        <v>103</v>
      </c>
      <c r="L10" s="265"/>
      <c r="M10" s="266"/>
      <c r="N10" s="30">
        <f>K20</f>
        <v>0</v>
      </c>
      <c r="O10" s="39">
        <f>L20</f>
        <v>0</v>
      </c>
      <c r="P10" s="40">
        <f>N20</f>
        <v>0</v>
      </c>
      <c r="Q10" s="30" t="e">
        <f>SUM(K16:K19)+SUM(M16:M19)+SUM(O16:O19)</f>
        <v>#DIV/0!</v>
      </c>
    </row>
    <row r="11" spans="1:17" ht="15.6" customHeight="1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2"/>
      <c r="P11" s="2"/>
      <c r="Q11" s="2"/>
    </row>
    <row r="12" spans="1:17" s="66" customFormat="1" ht="17.100000000000001" customHeight="1" x14ac:dyDescent="0.25">
      <c r="A12" s="11"/>
      <c r="B12" s="11"/>
      <c r="C12" s="10"/>
      <c r="D12" s="10"/>
      <c r="E12" s="28" t="s">
        <v>81</v>
      </c>
      <c r="F12" s="28" t="s">
        <v>82</v>
      </c>
      <c r="G12" s="28" t="s">
        <v>83</v>
      </c>
      <c r="H12" s="28" t="s">
        <v>91</v>
      </c>
      <c r="I12" s="10"/>
      <c r="J12" s="10"/>
      <c r="K12" s="11"/>
      <c r="L12" s="11"/>
      <c r="M12" s="11"/>
      <c r="N12" s="61" t="s">
        <v>81</v>
      </c>
      <c r="O12" s="61" t="s">
        <v>82</v>
      </c>
      <c r="P12" s="61" t="s">
        <v>83</v>
      </c>
      <c r="Q12" s="61" t="s">
        <v>91</v>
      </c>
    </row>
    <row r="13" spans="1:17" ht="33" customHeight="1" x14ac:dyDescent="0.25">
      <c r="A13" s="262" t="s">
        <v>155</v>
      </c>
      <c r="B13" s="262"/>
      <c r="C13" s="262"/>
      <c r="D13" s="262"/>
      <c r="E13" s="23">
        <f>SUM(K16:K17)</f>
        <v>0</v>
      </c>
      <c r="F13" s="35">
        <f>SUM(L16:L17)</f>
        <v>0</v>
      </c>
      <c r="G13" s="37">
        <f>SUM(N16:N17)</f>
        <v>0</v>
      </c>
      <c r="H13" s="23" t="e">
        <f>SUM(K16:K17)+SUM(M16:M17)+SUM(O16:O17)</f>
        <v>#DIV/0!</v>
      </c>
      <c r="I13" s="10"/>
      <c r="J13" s="2"/>
      <c r="K13" s="263" t="s">
        <v>156</v>
      </c>
      <c r="L13" s="263"/>
      <c r="M13" s="263"/>
      <c r="N13" s="29">
        <f>SUM(K18:K19)</f>
        <v>0</v>
      </c>
      <c r="O13" s="36">
        <f>SUM(L18:L19)</f>
        <v>0</v>
      </c>
      <c r="P13" s="38">
        <f>SUM(N18:N19)</f>
        <v>0</v>
      </c>
      <c r="Q13" s="29" t="e">
        <f>SUM(K18:K19)+SUM(M18:M19)+SUM(O18:O19)</f>
        <v>#DIV/0!</v>
      </c>
    </row>
    <row r="14" spans="1:17" s="72" customFormat="1" ht="14.25" customHeight="1" x14ac:dyDescent="0.25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1:17" s="66" customFormat="1" ht="60" x14ac:dyDescent="0.25">
      <c r="A15" s="199" t="s">
        <v>54</v>
      </c>
      <c r="B15" s="199" t="s">
        <v>55</v>
      </c>
      <c r="C15" s="199" t="s">
        <v>56</v>
      </c>
      <c r="D15" s="268" t="s">
        <v>57</v>
      </c>
      <c r="E15" s="268"/>
      <c r="F15" s="268"/>
      <c r="G15" s="198" t="s">
        <v>58</v>
      </c>
      <c r="H15" s="275" t="s">
        <v>59</v>
      </c>
      <c r="I15" s="275"/>
      <c r="J15" s="275"/>
      <c r="K15" s="199" t="s">
        <v>127</v>
      </c>
      <c r="L15" s="58" t="s">
        <v>128</v>
      </c>
      <c r="M15" s="58" t="s">
        <v>131</v>
      </c>
      <c r="N15" s="58" t="s">
        <v>130</v>
      </c>
      <c r="O15" s="58" t="s">
        <v>132</v>
      </c>
      <c r="P15" s="58" t="s">
        <v>65</v>
      </c>
      <c r="Q15" s="58" t="s">
        <v>60</v>
      </c>
    </row>
    <row r="16" spans="1:17" ht="11.25" customHeight="1" x14ac:dyDescent="0.25">
      <c r="A16" s="67">
        <v>1</v>
      </c>
      <c r="B16" s="41"/>
      <c r="C16" s="12"/>
      <c r="D16" s="269"/>
      <c r="E16" s="270"/>
      <c r="F16" s="271"/>
      <c r="G16" s="192"/>
      <c r="H16" s="272"/>
      <c r="I16" s="273"/>
      <c r="J16" s="274"/>
      <c r="K16" s="13"/>
      <c r="L16" s="21"/>
      <c r="M16" s="13" t="e">
        <f>L16*'TRANSFERENCIAS Y TIPOS CAMBIOS'!P$22</f>
        <v>#DIV/0!</v>
      </c>
      <c r="N16" s="200"/>
      <c r="O16" s="13" t="e">
        <f>N16*'TRANSFERENCIAS Y TIPOS CAMBIOS'!R22</f>
        <v>#DIV/0!</v>
      </c>
      <c r="P16" s="13"/>
      <c r="Q16" s="68"/>
    </row>
    <row r="17" spans="1:17" ht="11.25" customHeight="1" x14ac:dyDescent="0.25">
      <c r="A17" s="67">
        <v>2</v>
      </c>
      <c r="B17" s="41"/>
      <c r="C17" s="12"/>
      <c r="D17" s="269"/>
      <c r="E17" s="270"/>
      <c r="F17" s="271"/>
      <c r="G17" s="192"/>
      <c r="H17" s="272"/>
      <c r="I17" s="273"/>
      <c r="J17" s="274"/>
      <c r="K17" s="13"/>
      <c r="L17" s="21"/>
      <c r="M17" s="13" t="e">
        <f>L17*'TRANSFERENCIAS Y TIPOS CAMBIOS'!P$22</f>
        <v>#DIV/0!</v>
      </c>
      <c r="N17" s="200"/>
      <c r="O17" s="13">
        <f>N17*'TRANSFERENCIAS Y TIPOS CAMBIOS'!R23</f>
        <v>0</v>
      </c>
      <c r="P17" s="13"/>
      <c r="Q17" s="68"/>
    </row>
    <row r="18" spans="1:17" ht="11.25" customHeight="1" x14ac:dyDescent="0.25">
      <c r="A18" s="69">
        <v>3</v>
      </c>
      <c r="B18" s="41"/>
      <c r="C18" s="12"/>
      <c r="D18" s="269"/>
      <c r="E18" s="270"/>
      <c r="F18" s="271"/>
      <c r="G18" s="192"/>
      <c r="H18" s="272"/>
      <c r="I18" s="273"/>
      <c r="J18" s="274"/>
      <c r="K18" s="13"/>
      <c r="L18" s="21"/>
      <c r="M18" s="13" t="e">
        <f>L18*'TRANSFERENCIAS Y TIPOS CAMBIOS'!P$22</f>
        <v>#DIV/0!</v>
      </c>
      <c r="N18" s="200"/>
      <c r="O18" s="13">
        <f>N18*'TRANSFERENCIAS Y TIPOS CAMBIOS'!R24</f>
        <v>0</v>
      </c>
      <c r="P18" s="13"/>
      <c r="Q18" s="68"/>
    </row>
    <row r="19" spans="1:17" ht="11.25" customHeight="1" x14ac:dyDescent="0.25">
      <c r="A19" s="69">
        <v>4</v>
      </c>
      <c r="B19" s="41"/>
      <c r="C19" s="12"/>
      <c r="D19" s="269"/>
      <c r="E19" s="270"/>
      <c r="F19" s="271"/>
      <c r="G19" s="192"/>
      <c r="H19" s="272"/>
      <c r="I19" s="273"/>
      <c r="J19" s="274"/>
      <c r="K19" s="13"/>
      <c r="L19" s="21"/>
      <c r="M19" s="13" t="e">
        <f>L19*'TRANSFERENCIAS Y TIPOS CAMBIOS'!P$22</f>
        <v>#DIV/0!</v>
      </c>
      <c r="N19" s="200"/>
      <c r="O19" s="13">
        <f>N19*'TRANSFERENCIAS Y TIPOS CAMBIOS'!R25</f>
        <v>0</v>
      </c>
      <c r="P19" s="13"/>
      <c r="Q19" s="68"/>
    </row>
    <row r="20" spans="1:17" ht="21.75" customHeight="1" x14ac:dyDescent="0.25">
      <c r="A20" s="258" t="s">
        <v>96</v>
      </c>
      <c r="B20" s="259"/>
      <c r="C20" s="259"/>
      <c r="D20" s="259"/>
      <c r="E20" s="259"/>
      <c r="F20" s="259"/>
      <c r="G20" s="259"/>
      <c r="H20" s="259"/>
      <c r="I20" s="260" t="str">
        <f>A10</f>
        <v>9. Evaluación externa</v>
      </c>
      <c r="J20" s="261"/>
      <c r="K20" s="22">
        <f>SUM(K16:K19)</f>
        <v>0</v>
      </c>
      <c r="L20" s="44">
        <f>SUM(L16:L19)</f>
        <v>0</v>
      </c>
      <c r="M20" s="22" t="e">
        <f>SUM(M16:M19)</f>
        <v>#DIV/0!</v>
      </c>
      <c r="N20" s="45">
        <f>SUM(N16:N19)</f>
        <v>0</v>
      </c>
      <c r="O20" s="22" t="e">
        <f>SUM(O16:O19)</f>
        <v>#DIV/0!</v>
      </c>
    </row>
  </sheetData>
  <sheetProtection algorithmName="SHA-512" hashValue="ZUQX35p9XaCgYPdg/xKz0UmfsdYswe6pVojGQhVbYm9Ynw6JaxmzQlkpLwDL1DzfvUfiftiDlqMei42qN/fywQ==" saltValue="NEycT9I/tazOq2vI1ZNOTQ==" spinCount="100000" sheet="1" insertColumns="0"/>
  <mergeCells count="17">
    <mergeCell ref="A20:H20"/>
    <mergeCell ref="I20:J20"/>
    <mergeCell ref="D16:F16"/>
    <mergeCell ref="H16:J16"/>
    <mergeCell ref="D18:F18"/>
    <mergeCell ref="H18:J18"/>
    <mergeCell ref="D19:F19"/>
    <mergeCell ref="H19:J19"/>
    <mergeCell ref="D17:F17"/>
    <mergeCell ref="H17:J17"/>
    <mergeCell ref="D15:F15"/>
    <mergeCell ref="H15:J15"/>
    <mergeCell ref="A10:F10"/>
    <mergeCell ref="A13:D13"/>
    <mergeCell ref="A7:Q7"/>
    <mergeCell ref="K13:M13"/>
    <mergeCell ref="K10:M10"/>
  </mergeCells>
  <dataValidations count="2">
    <dataValidation type="date" allowBlank="1" showInputMessage="1" showErrorMessage="1" prompt="Fecha entre 01/01/2024 y 31/01/2025" sqref="C17:C19" xr:uid="{D89134F6-E876-4442-BA00-DDEA99BF19C7}">
      <formula1>45292</formula1>
      <formula2>45688</formula2>
    </dataValidation>
    <dataValidation type="decimal" operator="lessThanOrEqual" showInputMessage="1" showErrorMessage="1" error="Importe Inferior o igual al importe total" sqref="P16:P19" xr:uid="{D2087A43-E8AF-4260-81F5-CA4DB53C8E65}">
      <formula1>L16</formula1>
    </dataValidation>
  </dataValidation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A3CE0-6504-44DD-9980-5D7298ADC149}">
  <dimension ref="A3:Q36"/>
  <sheetViews>
    <sheetView workbookViewId="0">
      <selection activeCell="H23" sqref="H23:J23"/>
    </sheetView>
  </sheetViews>
  <sheetFormatPr baseColWidth="10" defaultColWidth="11.42578125" defaultRowHeight="12" x14ac:dyDescent="0.25"/>
  <cols>
    <col min="1" max="1" width="4.28515625" style="1" customWidth="1"/>
    <col min="2" max="2" width="16" style="1" customWidth="1"/>
    <col min="3" max="3" width="9.85546875" style="63" customWidth="1"/>
    <col min="4" max="5" width="10.5703125" style="64" customWidth="1"/>
    <col min="6" max="6" width="24" style="1" customWidth="1"/>
    <col min="7" max="7" width="8.7109375" style="1" customWidth="1"/>
    <col min="8" max="9" width="12.5703125" style="1" customWidth="1"/>
    <col min="10" max="10" width="24.42578125" style="1" customWidth="1"/>
    <col min="11" max="11" width="9.7109375" style="1" customWidth="1"/>
    <col min="12" max="12" width="11" style="1" customWidth="1"/>
    <col min="13" max="13" width="11.140625" style="1" customWidth="1"/>
    <col min="14" max="14" width="12.28515625" style="1" customWidth="1"/>
    <col min="15" max="15" width="21" style="1" customWidth="1"/>
    <col min="16" max="16" width="11.42578125" style="1"/>
    <col min="17" max="17" width="14.7109375" style="1" customWidth="1"/>
    <col min="18" max="21" width="11.42578125" style="1"/>
    <col min="22" max="22" width="3.42578125" style="1" customWidth="1"/>
    <col min="23" max="16384" width="11.42578125" style="1"/>
  </cols>
  <sheetData>
    <row r="3" spans="1:17" ht="15" x14ac:dyDescent="0.25">
      <c r="Q3" s="65" t="s">
        <v>148</v>
      </c>
    </row>
    <row r="4" spans="1:17" ht="15" x14ac:dyDescent="0.25">
      <c r="Q4" s="65" t="s">
        <v>149</v>
      </c>
    </row>
    <row r="5" spans="1:17" ht="15" x14ac:dyDescent="0.25">
      <c r="Q5" s="65" t="s">
        <v>150</v>
      </c>
    </row>
    <row r="7" spans="1:17" ht="23.25" customHeight="1" x14ac:dyDescent="0.25">
      <c r="A7" s="219" t="s">
        <v>53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</row>
    <row r="8" spans="1:17" s="66" customFormat="1" ht="15.6" customHeight="1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  <c r="M8" s="10"/>
      <c r="N8" s="10"/>
      <c r="O8" s="11"/>
      <c r="P8" s="11"/>
      <c r="Q8" s="10"/>
    </row>
    <row r="9" spans="1:17" ht="12.95" customHeight="1" x14ac:dyDescent="0.25">
      <c r="A9" s="2"/>
      <c r="B9" s="2"/>
      <c r="C9" s="15"/>
      <c r="D9" s="16"/>
      <c r="E9" s="16"/>
      <c r="F9" s="2"/>
      <c r="G9" s="17"/>
      <c r="H9" s="11"/>
      <c r="I9" s="11"/>
      <c r="J9" s="11"/>
      <c r="K9" s="11"/>
      <c r="L9" s="11"/>
      <c r="M9" s="11"/>
      <c r="N9" s="27" t="s">
        <v>81</v>
      </c>
      <c r="O9" s="27" t="s">
        <v>82</v>
      </c>
      <c r="P9" s="27" t="s">
        <v>83</v>
      </c>
      <c r="Q9" s="27" t="s">
        <v>91</v>
      </c>
    </row>
    <row r="10" spans="1:17" ht="32.450000000000003" customHeight="1" x14ac:dyDescent="0.25">
      <c r="A10" s="237" t="str">
        <f>'RESUMEN ECONÓMICO'!A32</f>
        <v>10. Imprevistos</v>
      </c>
      <c r="B10" s="237"/>
      <c r="C10" s="237"/>
      <c r="D10" s="237"/>
      <c r="E10" s="237"/>
      <c r="F10" s="237"/>
      <c r="G10" s="2"/>
      <c r="H10" s="2"/>
      <c r="I10" s="2"/>
      <c r="J10" s="2"/>
      <c r="K10" s="264" t="s">
        <v>103</v>
      </c>
      <c r="L10" s="265"/>
      <c r="M10" s="266"/>
      <c r="N10" s="30">
        <f>K36</f>
        <v>0</v>
      </c>
      <c r="O10" s="39">
        <f>L36</f>
        <v>0</v>
      </c>
      <c r="P10" s="40">
        <f>N36</f>
        <v>0</v>
      </c>
      <c r="Q10" s="30" t="e">
        <f>SUM(K16:K35)+SUM(M16:M35)+SUM(O16:O35)</f>
        <v>#DIV/0!</v>
      </c>
    </row>
    <row r="11" spans="1:17" ht="15.6" customHeight="1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2"/>
      <c r="P11" s="2"/>
      <c r="Q11" s="2"/>
    </row>
    <row r="12" spans="1:17" s="66" customFormat="1" ht="17.100000000000001" customHeight="1" x14ac:dyDescent="0.25">
      <c r="A12" s="11"/>
      <c r="B12" s="11"/>
      <c r="C12" s="10"/>
      <c r="D12" s="10"/>
      <c r="E12" s="28" t="s">
        <v>81</v>
      </c>
      <c r="F12" s="28" t="s">
        <v>82</v>
      </c>
      <c r="G12" s="28" t="s">
        <v>83</v>
      </c>
      <c r="H12" s="28" t="s">
        <v>91</v>
      </c>
      <c r="I12" s="10"/>
      <c r="J12" s="10"/>
      <c r="K12" s="11"/>
      <c r="L12" s="11"/>
      <c r="M12" s="11"/>
      <c r="N12" s="61" t="s">
        <v>81</v>
      </c>
      <c r="O12" s="61" t="s">
        <v>82</v>
      </c>
      <c r="P12" s="61" t="s">
        <v>83</v>
      </c>
      <c r="Q12" s="61" t="s">
        <v>91</v>
      </c>
    </row>
    <row r="13" spans="1:17" ht="31.5" customHeight="1" x14ac:dyDescent="0.25">
      <c r="A13" s="262" t="s">
        <v>155</v>
      </c>
      <c r="B13" s="262"/>
      <c r="C13" s="262"/>
      <c r="D13" s="262"/>
      <c r="E13" s="23">
        <f>SUM(K16:K25)</f>
        <v>0</v>
      </c>
      <c r="F13" s="35">
        <f>SUM(L16:L25)</f>
        <v>0</v>
      </c>
      <c r="G13" s="37">
        <f>SUM(N16:N25)</f>
        <v>0</v>
      </c>
      <c r="H13" s="23" t="e">
        <f>SUM(K16:K25)+SUM(M16:M25)+SUM(O16:O25)</f>
        <v>#DIV/0!</v>
      </c>
      <c r="I13" s="10"/>
      <c r="J13" s="2"/>
      <c r="K13" s="263" t="s">
        <v>156</v>
      </c>
      <c r="L13" s="263"/>
      <c r="M13" s="263"/>
      <c r="N13" s="29">
        <f>SUM(K26:K35)</f>
        <v>0</v>
      </c>
      <c r="O13" s="36">
        <f>SUM(L26:L35)</f>
        <v>0</v>
      </c>
      <c r="P13" s="38">
        <f>SUM(N26:N35)</f>
        <v>0</v>
      </c>
      <c r="Q13" s="29" t="e">
        <f>SUM(K26:K35)+SUM(M26:M35)+SUM(O26:O35)</f>
        <v>#DIV/0!</v>
      </c>
    </row>
    <row r="14" spans="1:17" s="72" customFormat="1" ht="14.25" customHeight="1" x14ac:dyDescent="0.25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1:17" s="66" customFormat="1" ht="60" x14ac:dyDescent="0.25">
      <c r="A15" s="199" t="s">
        <v>54</v>
      </c>
      <c r="B15" s="199" t="s">
        <v>55</v>
      </c>
      <c r="C15" s="199" t="s">
        <v>56</v>
      </c>
      <c r="D15" s="268" t="s">
        <v>57</v>
      </c>
      <c r="E15" s="268"/>
      <c r="F15" s="268"/>
      <c r="G15" s="198" t="s">
        <v>58</v>
      </c>
      <c r="H15" s="275" t="s">
        <v>59</v>
      </c>
      <c r="I15" s="275"/>
      <c r="J15" s="275"/>
      <c r="K15" s="199" t="s">
        <v>127</v>
      </c>
      <c r="L15" s="58" t="s">
        <v>128</v>
      </c>
      <c r="M15" s="58" t="s">
        <v>131</v>
      </c>
      <c r="N15" s="58" t="s">
        <v>130</v>
      </c>
      <c r="O15" s="58" t="s">
        <v>132</v>
      </c>
      <c r="P15" s="58" t="s">
        <v>65</v>
      </c>
      <c r="Q15" s="58" t="s">
        <v>60</v>
      </c>
    </row>
    <row r="16" spans="1:17" ht="11.25" customHeight="1" x14ac:dyDescent="0.25">
      <c r="A16" s="67">
        <v>1</v>
      </c>
      <c r="B16" s="41"/>
      <c r="C16" s="12"/>
      <c r="D16" s="269"/>
      <c r="E16" s="270"/>
      <c r="F16" s="271"/>
      <c r="G16" s="192"/>
      <c r="H16" s="272"/>
      <c r="I16" s="273"/>
      <c r="J16" s="274"/>
      <c r="K16" s="13"/>
      <c r="L16" s="21"/>
      <c r="M16" s="13" t="e">
        <f>L16*'TRANSFERENCIAS Y TIPOS CAMBIOS'!P$22</f>
        <v>#DIV/0!</v>
      </c>
      <c r="N16" s="187"/>
      <c r="O16" s="13" t="e">
        <f>N16*'TRANSFERENCIAS Y TIPOS CAMBIOS'!R$22</f>
        <v>#DIV/0!</v>
      </c>
      <c r="P16" s="13"/>
      <c r="Q16" s="68"/>
    </row>
    <row r="17" spans="1:17" ht="11.25" customHeight="1" x14ac:dyDescent="0.25">
      <c r="A17" s="67">
        <v>2</v>
      </c>
      <c r="B17" s="41"/>
      <c r="C17" s="12"/>
      <c r="D17" s="269"/>
      <c r="E17" s="270"/>
      <c r="F17" s="271"/>
      <c r="G17" s="192"/>
      <c r="H17" s="272"/>
      <c r="I17" s="273"/>
      <c r="J17" s="274"/>
      <c r="K17" s="13"/>
      <c r="L17" s="21"/>
      <c r="M17" s="13" t="e">
        <f>L17*'TRANSFERENCIAS Y TIPOS CAMBIOS'!P$22</f>
        <v>#DIV/0!</v>
      </c>
      <c r="N17" s="187"/>
      <c r="O17" s="13" t="e">
        <f>N17*'TRANSFERENCIAS Y TIPOS CAMBIOS'!R$22</f>
        <v>#DIV/0!</v>
      </c>
      <c r="P17" s="13"/>
      <c r="Q17" s="68"/>
    </row>
    <row r="18" spans="1:17" ht="11.25" customHeight="1" x14ac:dyDescent="0.25">
      <c r="A18" s="67">
        <v>3</v>
      </c>
      <c r="B18" s="41"/>
      <c r="C18" s="12"/>
      <c r="D18" s="269"/>
      <c r="E18" s="270"/>
      <c r="F18" s="271"/>
      <c r="G18" s="192"/>
      <c r="H18" s="272"/>
      <c r="I18" s="273"/>
      <c r="J18" s="274"/>
      <c r="K18" s="13"/>
      <c r="L18" s="21"/>
      <c r="M18" s="13" t="e">
        <f>L18*'TRANSFERENCIAS Y TIPOS CAMBIOS'!P$22</f>
        <v>#DIV/0!</v>
      </c>
      <c r="N18" s="187"/>
      <c r="O18" s="13" t="e">
        <f>N18*'TRANSFERENCIAS Y TIPOS CAMBIOS'!R$22</f>
        <v>#DIV/0!</v>
      </c>
      <c r="P18" s="13"/>
      <c r="Q18" s="68"/>
    </row>
    <row r="19" spans="1:17" ht="11.25" customHeight="1" x14ac:dyDescent="0.25">
      <c r="A19" s="67">
        <v>4</v>
      </c>
      <c r="B19" s="41"/>
      <c r="C19" s="12"/>
      <c r="D19" s="269"/>
      <c r="E19" s="270"/>
      <c r="F19" s="271"/>
      <c r="G19" s="192"/>
      <c r="H19" s="272"/>
      <c r="I19" s="273"/>
      <c r="J19" s="274"/>
      <c r="K19" s="13"/>
      <c r="L19" s="21"/>
      <c r="M19" s="13" t="e">
        <f>L19*'TRANSFERENCIAS Y TIPOS CAMBIOS'!P$22</f>
        <v>#DIV/0!</v>
      </c>
      <c r="N19" s="187"/>
      <c r="O19" s="13" t="e">
        <f>N19*'TRANSFERENCIAS Y TIPOS CAMBIOS'!R$22</f>
        <v>#DIV/0!</v>
      </c>
      <c r="P19" s="13"/>
      <c r="Q19" s="68"/>
    </row>
    <row r="20" spans="1:17" ht="11.25" customHeight="1" x14ac:dyDescent="0.25">
      <c r="A20" s="67">
        <v>5</v>
      </c>
      <c r="B20" s="41"/>
      <c r="C20" s="12"/>
      <c r="D20" s="269"/>
      <c r="E20" s="270"/>
      <c r="F20" s="271"/>
      <c r="G20" s="192"/>
      <c r="H20" s="272"/>
      <c r="I20" s="273"/>
      <c r="J20" s="274"/>
      <c r="K20" s="13"/>
      <c r="L20" s="21"/>
      <c r="M20" s="13" t="e">
        <f>L20*'TRANSFERENCIAS Y TIPOS CAMBIOS'!P$22</f>
        <v>#DIV/0!</v>
      </c>
      <c r="N20" s="187"/>
      <c r="O20" s="13" t="e">
        <f>N20*'TRANSFERENCIAS Y TIPOS CAMBIOS'!R$22</f>
        <v>#DIV/0!</v>
      </c>
      <c r="P20" s="13"/>
      <c r="Q20" s="68"/>
    </row>
    <row r="21" spans="1:17" ht="11.25" customHeight="1" x14ac:dyDescent="0.25">
      <c r="A21" s="67">
        <v>6</v>
      </c>
      <c r="B21" s="41"/>
      <c r="C21" s="12"/>
      <c r="D21" s="269"/>
      <c r="E21" s="270"/>
      <c r="F21" s="271"/>
      <c r="G21" s="192"/>
      <c r="H21" s="272"/>
      <c r="I21" s="273"/>
      <c r="J21" s="274"/>
      <c r="K21" s="13"/>
      <c r="L21" s="21"/>
      <c r="M21" s="13" t="e">
        <f>L21*'TRANSFERENCIAS Y TIPOS CAMBIOS'!P$22</f>
        <v>#DIV/0!</v>
      </c>
      <c r="N21" s="187"/>
      <c r="O21" s="13" t="e">
        <f>N21*'TRANSFERENCIAS Y TIPOS CAMBIOS'!R$22</f>
        <v>#DIV/0!</v>
      </c>
      <c r="P21" s="13"/>
      <c r="Q21" s="68"/>
    </row>
    <row r="22" spans="1:17" ht="11.25" customHeight="1" x14ac:dyDescent="0.25">
      <c r="A22" s="67">
        <v>7</v>
      </c>
      <c r="B22" s="41"/>
      <c r="C22" s="12"/>
      <c r="D22" s="269"/>
      <c r="E22" s="270"/>
      <c r="F22" s="271"/>
      <c r="G22" s="192"/>
      <c r="H22" s="272"/>
      <c r="I22" s="273"/>
      <c r="J22" s="274"/>
      <c r="K22" s="13"/>
      <c r="L22" s="21"/>
      <c r="M22" s="13" t="e">
        <f>L22*'TRANSFERENCIAS Y TIPOS CAMBIOS'!P$22</f>
        <v>#DIV/0!</v>
      </c>
      <c r="N22" s="187"/>
      <c r="O22" s="13" t="e">
        <f>N22*'TRANSFERENCIAS Y TIPOS CAMBIOS'!R$22</f>
        <v>#DIV/0!</v>
      </c>
      <c r="P22" s="13"/>
      <c r="Q22" s="68"/>
    </row>
    <row r="23" spans="1:17" ht="11.25" customHeight="1" x14ac:dyDescent="0.25">
      <c r="A23" s="67">
        <v>8</v>
      </c>
      <c r="B23" s="41"/>
      <c r="C23" s="12"/>
      <c r="D23" s="269"/>
      <c r="E23" s="270"/>
      <c r="F23" s="271"/>
      <c r="G23" s="192"/>
      <c r="H23" s="272"/>
      <c r="I23" s="273"/>
      <c r="J23" s="274"/>
      <c r="K23" s="13"/>
      <c r="L23" s="21"/>
      <c r="M23" s="13" t="e">
        <f>L23*'TRANSFERENCIAS Y TIPOS CAMBIOS'!P$22</f>
        <v>#DIV/0!</v>
      </c>
      <c r="N23" s="187"/>
      <c r="O23" s="13" t="e">
        <f>N23*'TRANSFERENCIAS Y TIPOS CAMBIOS'!R$22</f>
        <v>#DIV/0!</v>
      </c>
      <c r="P23" s="13"/>
      <c r="Q23" s="68"/>
    </row>
    <row r="24" spans="1:17" ht="11.25" customHeight="1" x14ac:dyDescent="0.25">
      <c r="A24" s="67">
        <v>9</v>
      </c>
      <c r="B24" s="41"/>
      <c r="C24" s="12"/>
      <c r="D24" s="269"/>
      <c r="E24" s="270"/>
      <c r="F24" s="271"/>
      <c r="G24" s="192"/>
      <c r="H24" s="272"/>
      <c r="I24" s="273"/>
      <c r="J24" s="274"/>
      <c r="K24" s="13"/>
      <c r="L24" s="21"/>
      <c r="M24" s="13" t="e">
        <f>L24*'TRANSFERENCIAS Y TIPOS CAMBIOS'!P$22</f>
        <v>#DIV/0!</v>
      </c>
      <c r="N24" s="187"/>
      <c r="O24" s="13" t="e">
        <f>N24*'TRANSFERENCIAS Y TIPOS CAMBIOS'!R$22</f>
        <v>#DIV/0!</v>
      </c>
      <c r="P24" s="13"/>
      <c r="Q24" s="68"/>
    </row>
    <row r="25" spans="1:17" ht="11.25" customHeight="1" x14ac:dyDescent="0.25">
      <c r="A25" s="67">
        <v>10</v>
      </c>
      <c r="B25" s="41"/>
      <c r="C25" s="12"/>
      <c r="D25" s="269"/>
      <c r="E25" s="270"/>
      <c r="F25" s="271"/>
      <c r="G25" s="192"/>
      <c r="H25" s="272"/>
      <c r="I25" s="273"/>
      <c r="J25" s="274"/>
      <c r="K25" s="13"/>
      <c r="L25" s="21"/>
      <c r="M25" s="13" t="e">
        <f>L25*'TRANSFERENCIAS Y TIPOS CAMBIOS'!P$22</f>
        <v>#DIV/0!</v>
      </c>
      <c r="N25" s="187"/>
      <c r="O25" s="13" t="e">
        <f>N25*'TRANSFERENCIAS Y TIPOS CAMBIOS'!R$22</f>
        <v>#DIV/0!</v>
      </c>
      <c r="P25" s="13"/>
      <c r="Q25" s="68"/>
    </row>
    <row r="26" spans="1:17" ht="11.25" customHeight="1" x14ac:dyDescent="0.25">
      <c r="A26" s="69">
        <v>11</v>
      </c>
      <c r="B26" s="41"/>
      <c r="C26" s="12"/>
      <c r="D26" s="269"/>
      <c r="E26" s="270"/>
      <c r="F26" s="271"/>
      <c r="G26" s="192"/>
      <c r="H26" s="272"/>
      <c r="I26" s="273"/>
      <c r="J26" s="274"/>
      <c r="K26" s="13"/>
      <c r="L26" s="21"/>
      <c r="M26" s="13" t="e">
        <f>L26*'TRANSFERENCIAS Y TIPOS CAMBIOS'!P$22</f>
        <v>#DIV/0!</v>
      </c>
      <c r="N26" s="187"/>
      <c r="O26" s="13" t="e">
        <f>N26*'TRANSFERENCIAS Y TIPOS CAMBIOS'!R$22</f>
        <v>#DIV/0!</v>
      </c>
      <c r="P26" s="13"/>
      <c r="Q26" s="68"/>
    </row>
    <row r="27" spans="1:17" ht="11.25" customHeight="1" x14ac:dyDescent="0.25">
      <c r="A27" s="69">
        <v>12</v>
      </c>
      <c r="B27" s="41"/>
      <c r="C27" s="12"/>
      <c r="D27" s="269"/>
      <c r="E27" s="270"/>
      <c r="F27" s="271"/>
      <c r="G27" s="192"/>
      <c r="H27" s="272"/>
      <c r="I27" s="273"/>
      <c r="J27" s="274"/>
      <c r="K27" s="13"/>
      <c r="L27" s="21"/>
      <c r="M27" s="13" t="e">
        <f>L27*'TRANSFERENCIAS Y TIPOS CAMBIOS'!P$22</f>
        <v>#DIV/0!</v>
      </c>
      <c r="N27" s="187"/>
      <c r="O27" s="13" t="e">
        <f>N27*'TRANSFERENCIAS Y TIPOS CAMBIOS'!R$22</f>
        <v>#DIV/0!</v>
      </c>
      <c r="P27" s="13"/>
      <c r="Q27" s="68"/>
    </row>
    <row r="28" spans="1:17" ht="11.25" customHeight="1" x14ac:dyDescent="0.25">
      <c r="A28" s="69">
        <v>13</v>
      </c>
      <c r="B28" s="41"/>
      <c r="C28" s="12"/>
      <c r="D28" s="269"/>
      <c r="E28" s="270"/>
      <c r="F28" s="271"/>
      <c r="G28" s="192"/>
      <c r="H28" s="272"/>
      <c r="I28" s="273"/>
      <c r="J28" s="274"/>
      <c r="K28" s="13"/>
      <c r="L28" s="21"/>
      <c r="M28" s="13" t="e">
        <f>L28*'TRANSFERENCIAS Y TIPOS CAMBIOS'!P$22</f>
        <v>#DIV/0!</v>
      </c>
      <c r="N28" s="187"/>
      <c r="O28" s="13" t="e">
        <f>N28*'TRANSFERENCIAS Y TIPOS CAMBIOS'!R$22</f>
        <v>#DIV/0!</v>
      </c>
      <c r="P28" s="13"/>
      <c r="Q28" s="68"/>
    </row>
    <row r="29" spans="1:17" ht="11.25" customHeight="1" x14ac:dyDescent="0.25">
      <c r="A29" s="69">
        <v>14</v>
      </c>
      <c r="B29" s="41"/>
      <c r="C29" s="12"/>
      <c r="D29" s="269"/>
      <c r="E29" s="270"/>
      <c r="F29" s="271"/>
      <c r="G29" s="192"/>
      <c r="H29" s="272"/>
      <c r="I29" s="273"/>
      <c r="J29" s="274"/>
      <c r="K29" s="13"/>
      <c r="L29" s="21"/>
      <c r="M29" s="13" t="e">
        <f>L29*'TRANSFERENCIAS Y TIPOS CAMBIOS'!P$22</f>
        <v>#DIV/0!</v>
      </c>
      <c r="N29" s="187"/>
      <c r="O29" s="13" t="e">
        <f>N29*'TRANSFERENCIAS Y TIPOS CAMBIOS'!R$22</f>
        <v>#DIV/0!</v>
      </c>
      <c r="P29" s="13"/>
      <c r="Q29" s="68"/>
    </row>
    <row r="30" spans="1:17" ht="11.25" customHeight="1" x14ac:dyDescent="0.25">
      <c r="A30" s="69">
        <v>15</v>
      </c>
      <c r="B30" s="41"/>
      <c r="C30" s="12"/>
      <c r="D30" s="269"/>
      <c r="E30" s="270"/>
      <c r="F30" s="271"/>
      <c r="G30" s="192"/>
      <c r="H30" s="272"/>
      <c r="I30" s="273"/>
      <c r="J30" s="274"/>
      <c r="K30" s="13"/>
      <c r="L30" s="21"/>
      <c r="M30" s="13" t="e">
        <f>L30*'TRANSFERENCIAS Y TIPOS CAMBIOS'!P$22</f>
        <v>#DIV/0!</v>
      </c>
      <c r="N30" s="187"/>
      <c r="O30" s="13" t="e">
        <f>N30*'TRANSFERENCIAS Y TIPOS CAMBIOS'!R$22</f>
        <v>#DIV/0!</v>
      </c>
      <c r="P30" s="13"/>
      <c r="Q30" s="68"/>
    </row>
    <row r="31" spans="1:17" ht="11.25" customHeight="1" x14ac:dyDescent="0.25">
      <c r="A31" s="69">
        <v>16</v>
      </c>
      <c r="B31" s="41"/>
      <c r="C31" s="12"/>
      <c r="D31" s="269"/>
      <c r="E31" s="270"/>
      <c r="F31" s="271"/>
      <c r="G31" s="192"/>
      <c r="H31" s="272"/>
      <c r="I31" s="273"/>
      <c r="J31" s="274"/>
      <c r="K31" s="13"/>
      <c r="L31" s="21"/>
      <c r="M31" s="13" t="e">
        <f>L31*'TRANSFERENCIAS Y TIPOS CAMBIOS'!P$22</f>
        <v>#DIV/0!</v>
      </c>
      <c r="N31" s="187"/>
      <c r="O31" s="13" t="e">
        <f>N31*'TRANSFERENCIAS Y TIPOS CAMBIOS'!R$22</f>
        <v>#DIV/0!</v>
      </c>
      <c r="P31" s="13"/>
      <c r="Q31" s="68"/>
    </row>
    <row r="32" spans="1:17" ht="11.25" customHeight="1" x14ac:dyDescent="0.25">
      <c r="A32" s="69">
        <v>17</v>
      </c>
      <c r="B32" s="41"/>
      <c r="C32" s="12"/>
      <c r="D32" s="269"/>
      <c r="E32" s="270"/>
      <c r="F32" s="271"/>
      <c r="G32" s="192"/>
      <c r="H32" s="272"/>
      <c r="I32" s="273"/>
      <c r="J32" s="274"/>
      <c r="K32" s="13"/>
      <c r="L32" s="21"/>
      <c r="M32" s="13" t="e">
        <f>L32*'TRANSFERENCIAS Y TIPOS CAMBIOS'!P$22</f>
        <v>#DIV/0!</v>
      </c>
      <c r="N32" s="187"/>
      <c r="O32" s="13" t="e">
        <f>N32*'TRANSFERENCIAS Y TIPOS CAMBIOS'!R$22</f>
        <v>#DIV/0!</v>
      </c>
      <c r="P32" s="13"/>
      <c r="Q32" s="68"/>
    </row>
    <row r="33" spans="1:17" ht="11.25" customHeight="1" x14ac:dyDescent="0.25">
      <c r="A33" s="69">
        <v>18</v>
      </c>
      <c r="B33" s="41"/>
      <c r="C33" s="12"/>
      <c r="D33" s="269"/>
      <c r="E33" s="270"/>
      <c r="F33" s="271"/>
      <c r="G33" s="192"/>
      <c r="H33" s="272"/>
      <c r="I33" s="273"/>
      <c r="J33" s="274"/>
      <c r="K33" s="13"/>
      <c r="L33" s="21"/>
      <c r="M33" s="13" t="e">
        <f>L33*'TRANSFERENCIAS Y TIPOS CAMBIOS'!P$22</f>
        <v>#DIV/0!</v>
      </c>
      <c r="N33" s="187"/>
      <c r="O33" s="13" t="e">
        <f>N33*'TRANSFERENCIAS Y TIPOS CAMBIOS'!R$22</f>
        <v>#DIV/0!</v>
      </c>
      <c r="P33" s="13"/>
      <c r="Q33" s="68"/>
    </row>
    <row r="34" spans="1:17" ht="11.25" customHeight="1" x14ac:dyDescent="0.25">
      <c r="A34" s="69">
        <v>19</v>
      </c>
      <c r="B34" s="41"/>
      <c r="C34" s="12"/>
      <c r="D34" s="269"/>
      <c r="E34" s="270"/>
      <c r="F34" s="271"/>
      <c r="G34" s="192"/>
      <c r="H34" s="272"/>
      <c r="I34" s="273"/>
      <c r="J34" s="274"/>
      <c r="K34" s="13"/>
      <c r="L34" s="21"/>
      <c r="M34" s="13" t="e">
        <f>L34*'TRANSFERENCIAS Y TIPOS CAMBIOS'!P$22</f>
        <v>#DIV/0!</v>
      </c>
      <c r="N34" s="187"/>
      <c r="O34" s="13" t="e">
        <f>N34*'TRANSFERENCIAS Y TIPOS CAMBIOS'!R$22</f>
        <v>#DIV/0!</v>
      </c>
      <c r="P34" s="13"/>
      <c r="Q34" s="68"/>
    </row>
    <row r="35" spans="1:17" ht="11.25" customHeight="1" x14ac:dyDescent="0.25">
      <c r="A35" s="69">
        <v>20</v>
      </c>
      <c r="B35" s="41"/>
      <c r="C35" s="12"/>
      <c r="D35" s="269"/>
      <c r="E35" s="270"/>
      <c r="F35" s="271"/>
      <c r="G35" s="192"/>
      <c r="H35" s="272"/>
      <c r="I35" s="273"/>
      <c r="J35" s="274"/>
      <c r="K35" s="13"/>
      <c r="L35" s="21"/>
      <c r="M35" s="13" t="e">
        <f>L35*'TRANSFERENCIAS Y TIPOS CAMBIOS'!P$22</f>
        <v>#DIV/0!</v>
      </c>
      <c r="N35" s="187"/>
      <c r="O35" s="13" t="e">
        <f>N35*'TRANSFERENCIAS Y TIPOS CAMBIOS'!R$22</f>
        <v>#DIV/0!</v>
      </c>
      <c r="P35" s="13"/>
      <c r="Q35" s="68"/>
    </row>
    <row r="36" spans="1:17" ht="21.75" customHeight="1" x14ac:dyDescent="0.25">
      <c r="A36" s="258" t="s">
        <v>96</v>
      </c>
      <c r="B36" s="259"/>
      <c r="C36" s="259"/>
      <c r="D36" s="259"/>
      <c r="E36" s="259"/>
      <c r="F36" s="259"/>
      <c r="G36" s="259"/>
      <c r="H36" s="259"/>
      <c r="I36" s="260" t="str">
        <f>A10</f>
        <v>10. Imprevistos</v>
      </c>
      <c r="J36" s="261"/>
      <c r="K36" s="22">
        <f>SUM(K16:K35)</f>
        <v>0</v>
      </c>
      <c r="L36" s="44">
        <f>SUM(L16:L35)</f>
        <v>0</v>
      </c>
      <c r="M36" s="22" t="e">
        <f>SUM(M16:M35)</f>
        <v>#DIV/0!</v>
      </c>
      <c r="N36" s="45">
        <f>SUM(N16:N35)</f>
        <v>0</v>
      </c>
      <c r="O36" s="22" t="e">
        <f>SUM(O16:O35)</f>
        <v>#DIV/0!</v>
      </c>
    </row>
  </sheetData>
  <sheetProtection algorithmName="SHA-512" hashValue="3WT+JiKYdvZ8r1WHjlaFqH7iOavmKjp0srh31u50AHwFcoL78m2ts0U+7AgqlhoRMjth/wsAEhhO/4OqI1WY8A==" saltValue="FbbDCuNJbW3GC0IQ2BeHFg==" spinCount="100000" sheet="1" insertRows="0"/>
  <mergeCells count="49">
    <mergeCell ref="A7:Q7"/>
    <mergeCell ref="A10:F10"/>
    <mergeCell ref="K10:M10"/>
    <mergeCell ref="A13:D13"/>
    <mergeCell ref="K13:M13"/>
    <mergeCell ref="D18:F18"/>
    <mergeCell ref="H18:J18"/>
    <mergeCell ref="H15:J15"/>
    <mergeCell ref="D22:F22"/>
    <mergeCell ref="H22:J22"/>
    <mergeCell ref="D15:F15"/>
    <mergeCell ref="D16:F16"/>
    <mergeCell ref="H16:J16"/>
    <mergeCell ref="D17:F17"/>
    <mergeCell ref="H17:J17"/>
    <mergeCell ref="D23:F23"/>
    <mergeCell ref="H23:J23"/>
    <mergeCell ref="D24:F24"/>
    <mergeCell ref="H24:J24"/>
    <mergeCell ref="D19:F19"/>
    <mergeCell ref="H19:J19"/>
    <mergeCell ref="D20:F20"/>
    <mergeCell ref="H20:J20"/>
    <mergeCell ref="D21:F21"/>
    <mergeCell ref="H21:J21"/>
    <mergeCell ref="D28:F28"/>
    <mergeCell ref="H28:J28"/>
    <mergeCell ref="D29:F29"/>
    <mergeCell ref="H29:J29"/>
    <mergeCell ref="D30:F30"/>
    <mergeCell ref="H30:J30"/>
    <mergeCell ref="D25:F25"/>
    <mergeCell ref="H25:J25"/>
    <mergeCell ref="D26:F26"/>
    <mergeCell ref="H26:J26"/>
    <mergeCell ref="D27:F27"/>
    <mergeCell ref="H27:J27"/>
    <mergeCell ref="D31:F31"/>
    <mergeCell ref="H31:J31"/>
    <mergeCell ref="D32:F32"/>
    <mergeCell ref="H32:J32"/>
    <mergeCell ref="D33:F33"/>
    <mergeCell ref="H33:J33"/>
    <mergeCell ref="A36:H36"/>
    <mergeCell ref="I36:J36"/>
    <mergeCell ref="D34:F34"/>
    <mergeCell ref="H34:J34"/>
    <mergeCell ref="D35:F35"/>
    <mergeCell ref="H35:J35"/>
  </mergeCells>
  <dataValidations count="2">
    <dataValidation type="date" allowBlank="1" showInputMessage="1" showErrorMessage="1" prompt="Fecha entre 01/01/2024 y 31/01/2025" sqref="C17:C35" xr:uid="{107D473F-1960-47E5-A2E3-541C218BA00D}">
      <formula1>45292</formula1>
      <formula2>45688</formula2>
    </dataValidation>
    <dataValidation type="decimal" operator="lessThanOrEqual" showInputMessage="1" showErrorMessage="1" error="Importe Inferior o igual al importe total" sqref="P16:P35" xr:uid="{F721C36C-1687-43DF-81FE-748E52BA1CB5}">
      <formula1>L16</formula1>
    </dataValidation>
  </dataValidations>
  <pageMargins left="0.7" right="0.7" top="0.75" bottom="0.75" header="0.3" footer="0.3"/>
  <pageSetup paperSize="9" orientation="portrait" verticalDpi="0" r:id="rId1"/>
  <ignoredErrors>
    <ignoredError sqref="Q10" evalError="1"/>
    <ignoredError sqref="M16:M22 M23:M36" evalError="1" unlockedFormula="1"/>
    <ignoredError sqref="I36:L36 O16:O35 N36:O3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ED990-95BB-44C3-B00E-70CF2596CB4A}">
  <dimension ref="A3:XFD37"/>
  <sheetViews>
    <sheetView topLeftCell="A7" zoomScale="70" zoomScaleNormal="70" workbookViewId="0">
      <selection activeCell="N26" sqref="N26"/>
    </sheetView>
  </sheetViews>
  <sheetFormatPr baseColWidth="10" defaultRowHeight="15" x14ac:dyDescent="0.25"/>
  <cols>
    <col min="1" max="1" width="44.140625" style="74" bestFit="1" customWidth="1"/>
    <col min="2" max="2" width="23.42578125" style="74" customWidth="1"/>
    <col min="3" max="14" width="16.140625" style="74" customWidth="1"/>
    <col min="15" max="16384" width="11.42578125" style="74"/>
  </cols>
  <sheetData>
    <row r="3" spans="1:16384" x14ac:dyDescent="0.25">
      <c r="N3" s="65" t="s">
        <v>148</v>
      </c>
    </row>
    <row r="4" spans="1:16384" x14ac:dyDescent="0.25">
      <c r="N4" s="65" t="s">
        <v>149</v>
      </c>
    </row>
    <row r="5" spans="1:16384" x14ac:dyDescent="0.25">
      <c r="N5" s="65" t="s">
        <v>150</v>
      </c>
    </row>
    <row r="7" spans="1:16384" s="1" customFormat="1" ht="42" customHeight="1" x14ac:dyDescent="0.25">
      <c r="A7" s="219" t="s">
        <v>14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</row>
    <row r="8" spans="1:16384" s="66" customFormat="1" ht="33" customHeight="1" x14ac:dyDescent="0.25">
      <c r="A8" s="220" t="s">
        <v>46</v>
      </c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</row>
    <row r="9" spans="1:16384" s="1" customFormat="1" ht="33" customHeight="1" x14ac:dyDescent="0.25">
      <c r="A9" s="75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</row>
    <row r="10" spans="1:16384" s="3" customFormat="1" ht="25.5" customHeight="1" x14ac:dyDescent="0.25">
      <c r="A10" s="52" t="s">
        <v>90</v>
      </c>
      <c r="B10" s="202"/>
      <c r="C10" s="202"/>
      <c r="D10" s="202"/>
      <c r="E10" s="202"/>
      <c r="F10" s="202"/>
      <c r="G10" s="202"/>
      <c r="H10" s="202"/>
      <c r="I10" s="202"/>
      <c r="J10" s="52" t="s">
        <v>15</v>
      </c>
      <c r="K10" s="202"/>
      <c r="L10" s="202"/>
    </row>
    <row r="11" spans="1:16384" s="1" customFormat="1" ht="24.75" customHeight="1" x14ac:dyDescent="0.25">
      <c r="A11" s="53" t="s">
        <v>16</v>
      </c>
      <c r="B11" s="202"/>
      <c r="C11" s="202"/>
      <c r="D11" s="202"/>
      <c r="E11" s="202"/>
      <c r="F11" s="202"/>
      <c r="G11" s="202"/>
      <c r="H11" s="202"/>
      <c r="I11" s="202"/>
      <c r="J11" s="52" t="s">
        <v>17</v>
      </c>
      <c r="K11" s="202"/>
      <c r="L11" s="202"/>
    </row>
    <row r="12" spans="1:16384" s="1" customFormat="1" ht="27" customHeight="1" x14ac:dyDescent="0.25">
      <c r="A12" s="52" t="s">
        <v>18</v>
      </c>
      <c r="B12" s="202"/>
      <c r="C12" s="202"/>
      <c r="D12" s="202"/>
      <c r="E12" s="202"/>
      <c r="F12" s="202"/>
      <c r="G12" s="202"/>
      <c r="H12" s="202"/>
      <c r="I12" s="202"/>
      <c r="J12" s="203"/>
      <c r="K12" s="203"/>
      <c r="L12" s="203"/>
    </row>
    <row r="13" spans="1:16384" s="1" customFormat="1" ht="24.75" customHeight="1" x14ac:dyDescent="0.25">
      <c r="A13" s="52" t="s">
        <v>19</v>
      </c>
      <c r="B13" s="202"/>
      <c r="C13" s="202"/>
      <c r="D13" s="202"/>
      <c r="E13" s="202"/>
      <c r="F13" s="202"/>
      <c r="G13" s="202"/>
      <c r="H13" s="202"/>
      <c r="I13" s="202"/>
      <c r="J13" s="76"/>
      <c r="K13" s="76"/>
      <c r="L13" s="76"/>
    </row>
    <row r="15" spans="1:16384" ht="33" customHeight="1" thickBot="1" x14ac:dyDescent="0.3"/>
    <row r="16" spans="1:16384" s="77" customFormat="1" ht="33" customHeight="1" thickTop="1" x14ac:dyDescent="0.25">
      <c r="A16" s="209" t="s">
        <v>63</v>
      </c>
      <c r="B16" s="211" t="s">
        <v>0</v>
      </c>
      <c r="C16" s="221" t="s">
        <v>1</v>
      </c>
      <c r="D16" s="222"/>
      <c r="E16" s="222"/>
      <c r="F16" s="223"/>
      <c r="G16" s="213" t="s">
        <v>2</v>
      </c>
      <c r="H16" s="214"/>
      <c r="I16" s="214"/>
      <c r="J16" s="215"/>
      <c r="K16" s="213" t="s">
        <v>3</v>
      </c>
      <c r="L16" s="214"/>
      <c r="M16" s="214"/>
      <c r="N16" s="215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  <row r="17" spans="1:16384" s="77" customFormat="1" ht="25.5" customHeight="1" x14ac:dyDescent="0.25">
      <c r="A17" s="210"/>
      <c r="B17" s="212"/>
      <c r="C17" s="229" t="s">
        <v>4</v>
      </c>
      <c r="D17" s="230"/>
      <c r="E17" s="230"/>
      <c r="F17" s="231"/>
      <c r="G17" s="216" t="s">
        <v>4</v>
      </c>
      <c r="H17" s="217"/>
      <c r="I17" s="217"/>
      <c r="J17" s="218"/>
      <c r="K17" s="216" t="s">
        <v>5</v>
      </c>
      <c r="L17" s="217"/>
      <c r="M17" s="217"/>
      <c r="N17" s="218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  <c r="XFD17" s="1"/>
    </row>
    <row r="18" spans="1:16384" s="77" customFormat="1" ht="27" customHeight="1" x14ac:dyDescent="0.25">
      <c r="A18" s="210"/>
      <c r="B18" s="212"/>
      <c r="C18" s="234" t="s">
        <v>13</v>
      </c>
      <c r="D18" s="232" t="s">
        <v>6</v>
      </c>
      <c r="E18" s="233"/>
      <c r="F18" s="206" t="s">
        <v>7</v>
      </c>
      <c r="G18" s="234" t="s">
        <v>13</v>
      </c>
      <c r="H18" s="232" t="s">
        <v>6</v>
      </c>
      <c r="I18" s="233"/>
      <c r="J18" s="206" t="s">
        <v>7</v>
      </c>
      <c r="K18" s="234" t="s">
        <v>13</v>
      </c>
      <c r="L18" s="232" t="s">
        <v>6</v>
      </c>
      <c r="M18" s="233"/>
      <c r="N18" s="206" t="s">
        <v>7</v>
      </c>
      <c r="O18" s="20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  <c r="XFD18" s="1"/>
    </row>
    <row r="19" spans="1:16384" s="77" customFormat="1" ht="24.75" customHeight="1" x14ac:dyDescent="0.25">
      <c r="A19" s="210"/>
      <c r="B19" s="212"/>
      <c r="C19" s="235"/>
      <c r="D19" s="204" t="s">
        <v>8</v>
      </c>
      <c r="E19" s="204" t="s">
        <v>9</v>
      </c>
      <c r="F19" s="207"/>
      <c r="G19" s="235"/>
      <c r="H19" s="204" t="s">
        <v>8</v>
      </c>
      <c r="I19" s="204" t="s">
        <v>9</v>
      </c>
      <c r="J19" s="207"/>
      <c r="K19" s="235"/>
      <c r="L19" s="204" t="s">
        <v>8</v>
      </c>
      <c r="M19" s="204" t="s">
        <v>9</v>
      </c>
      <c r="N19" s="207"/>
      <c r="O19" s="20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  <c r="XFD19" s="1"/>
    </row>
    <row r="20" spans="1:16384" s="77" customFormat="1" x14ac:dyDescent="0.25">
      <c r="A20" s="210"/>
      <c r="B20" s="212"/>
      <c r="C20" s="236"/>
      <c r="D20" s="205"/>
      <c r="E20" s="205"/>
      <c r="F20" s="208"/>
      <c r="G20" s="236"/>
      <c r="H20" s="205"/>
      <c r="I20" s="205"/>
      <c r="J20" s="208"/>
      <c r="K20" s="236"/>
      <c r="L20" s="205"/>
      <c r="M20" s="205"/>
      <c r="N20" s="208"/>
      <c r="O20" s="20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  <c r="XFC20" s="1"/>
      <c r="XFD20" s="1"/>
    </row>
    <row r="21" spans="1:16384" s="1" customFormat="1" ht="21.75" customHeight="1" x14ac:dyDescent="0.25">
      <c r="A21" s="224" t="s">
        <v>84</v>
      </c>
      <c r="B21" s="225"/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6"/>
    </row>
    <row r="22" spans="1:16384" ht="21.75" customHeight="1" x14ac:dyDescent="0.25">
      <c r="A22" s="85" t="s">
        <v>85</v>
      </c>
      <c r="B22" s="141"/>
      <c r="C22" s="145">
        <f>'1. REHAB. INMUEBLES'!E13</f>
        <v>0</v>
      </c>
      <c r="D22" s="147">
        <f>'1. REHAB. INMUEBLES'!F13</f>
        <v>0</v>
      </c>
      <c r="E22" s="151">
        <f>'1. REHAB. INMUEBLES'!G13</f>
        <v>0</v>
      </c>
      <c r="F22" s="145" t="e">
        <f>'1. REHAB. INMUEBLES'!H13</f>
        <v>#DIV/0!</v>
      </c>
      <c r="G22" s="145">
        <f>'1. REHAB. INMUEBLES'!N13</f>
        <v>0</v>
      </c>
      <c r="H22" s="155">
        <f>'1. REHAB. INMUEBLES'!O13</f>
        <v>0</v>
      </c>
      <c r="I22" s="156">
        <f>'1. REHAB. INMUEBLES'!P13</f>
        <v>0</v>
      </c>
      <c r="J22" s="145" t="e">
        <f>'1. REHAB. INMUEBLES'!Q13</f>
        <v>#DIV/0!</v>
      </c>
      <c r="K22" s="145">
        <f>C22+G22</f>
        <v>0</v>
      </c>
      <c r="L22" s="159">
        <f>D22+H22</f>
        <v>0</v>
      </c>
      <c r="M22" s="160">
        <f>E22+I22</f>
        <v>0</v>
      </c>
      <c r="N22" s="161" t="e">
        <f>F22+J22</f>
        <v>#DIV/0!</v>
      </c>
    </row>
    <row r="23" spans="1:16384" ht="21.75" customHeight="1" x14ac:dyDescent="0.25">
      <c r="A23" s="85" t="s">
        <v>86</v>
      </c>
      <c r="B23" s="141"/>
      <c r="C23" s="145">
        <f>'2. EQUIPOS, MATERIALES Y S.'!E13</f>
        <v>0</v>
      </c>
      <c r="D23" s="147">
        <f>'2. EQUIPOS, MATERIALES Y S.'!F13</f>
        <v>0</v>
      </c>
      <c r="E23" s="151">
        <f>'2. EQUIPOS, MATERIALES Y S.'!G13</f>
        <v>0</v>
      </c>
      <c r="F23" s="145" t="e">
        <f>'2. EQUIPOS, MATERIALES Y S.'!H13</f>
        <v>#DIV/0!</v>
      </c>
      <c r="G23" s="145">
        <f>'2. EQUIPOS, MATERIALES Y S.'!N13</f>
        <v>0</v>
      </c>
      <c r="H23" s="155">
        <f>'2. EQUIPOS, MATERIALES Y S.'!O13</f>
        <v>0</v>
      </c>
      <c r="I23" s="156">
        <f>'2. EQUIPOS, MATERIALES Y S.'!P13</f>
        <v>0</v>
      </c>
      <c r="J23" s="145" t="e">
        <f>'2. EQUIPOS, MATERIALES Y S.'!Q13</f>
        <v>#DIV/0!</v>
      </c>
      <c r="K23" s="145">
        <f t="shared" ref="K23:K32" si="0">C23+G23</f>
        <v>0</v>
      </c>
      <c r="L23" s="159">
        <f t="shared" ref="L23:M32" si="1">D23+H23</f>
        <v>0</v>
      </c>
      <c r="M23" s="160">
        <f t="shared" si="1"/>
        <v>0</v>
      </c>
      <c r="N23" s="161" t="e">
        <f t="shared" ref="N23" si="2">F23+J23</f>
        <v>#DIV/0!</v>
      </c>
      <c r="P23" s="80"/>
    </row>
    <row r="24" spans="1:16384" ht="21.75" customHeight="1" x14ac:dyDescent="0.25">
      <c r="A24" s="85" t="s">
        <v>87</v>
      </c>
      <c r="B24" s="141"/>
      <c r="C24" s="145">
        <f>'3. ARRENDAMIENTOS'!E14</f>
        <v>0</v>
      </c>
      <c r="D24" s="147">
        <f>'3. ARRENDAMIENTOS'!F14</f>
        <v>0</v>
      </c>
      <c r="E24" s="151">
        <f>'3. ARRENDAMIENTOS'!G14</f>
        <v>0</v>
      </c>
      <c r="F24" s="145" t="e">
        <f>'3. ARRENDAMIENTOS'!H14</f>
        <v>#DIV/0!</v>
      </c>
      <c r="G24" s="145">
        <f>'3. ARRENDAMIENTOS'!N14</f>
        <v>0</v>
      </c>
      <c r="H24" s="155">
        <f>'3. ARRENDAMIENTOS'!O14</f>
        <v>0</v>
      </c>
      <c r="I24" s="156">
        <f>'3. ARRENDAMIENTOS'!P14</f>
        <v>0</v>
      </c>
      <c r="J24" s="145" t="e">
        <f>'3. ARRENDAMIENTOS'!Q14</f>
        <v>#DIV/0!</v>
      </c>
      <c r="K24" s="145">
        <f t="shared" si="0"/>
        <v>0</v>
      </c>
      <c r="L24" s="159">
        <f>D24+H24</f>
        <v>0</v>
      </c>
      <c r="M24" s="160">
        <f t="shared" si="1"/>
        <v>0</v>
      </c>
      <c r="N24" s="161" t="e">
        <f>F24+J24</f>
        <v>#DIV/0!</v>
      </c>
      <c r="P24" s="80"/>
    </row>
    <row r="25" spans="1:16384" ht="21.75" customHeight="1" x14ac:dyDescent="0.25">
      <c r="A25" s="85" t="s">
        <v>138</v>
      </c>
      <c r="B25" s="141"/>
      <c r="C25" s="145">
        <f>'4.1 PERSONAL LOCAL'!E13</f>
        <v>0</v>
      </c>
      <c r="D25" s="148">
        <f>'4.1 PERSONAL LOCAL'!F13</f>
        <v>0</v>
      </c>
      <c r="E25" s="152">
        <f>'4.1 PERSONAL LOCAL'!G13</f>
        <v>0</v>
      </c>
      <c r="F25" s="145" t="e">
        <f>'4.1 PERSONAL LOCAL'!H13</f>
        <v>#DIV/0!</v>
      </c>
      <c r="G25" s="145">
        <f>'4.1 PERSONAL LOCAL'!M13</f>
        <v>0</v>
      </c>
      <c r="H25" s="155">
        <f>'4.1 PERSONAL LOCAL'!N13</f>
        <v>0</v>
      </c>
      <c r="I25" s="156">
        <f>'4.1 PERSONAL LOCAL'!O13</f>
        <v>0</v>
      </c>
      <c r="J25" s="145" t="e">
        <f>'4.1 PERSONAL LOCAL'!P13</f>
        <v>#DIV/0!</v>
      </c>
      <c r="K25" s="145">
        <f t="shared" si="0"/>
        <v>0</v>
      </c>
      <c r="L25" s="159">
        <f>D25+H25</f>
        <v>0</v>
      </c>
      <c r="M25" s="160">
        <f t="shared" si="1"/>
        <v>0</v>
      </c>
      <c r="N25" s="161" t="e">
        <f>F25+J25</f>
        <v>#DIV/0!</v>
      </c>
      <c r="P25" s="80"/>
    </row>
    <row r="26" spans="1:16384" ht="21.75" customHeight="1" x14ac:dyDescent="0.25">
      <c r="A26" s="85" t="s">
        <v>139</v>
      </c>
      <c r="B26" s="141"/>
      <c r="C26" s="145">
        <f>'4.2 PERSONAL EXPATRIADO'!E13</f>
        <v>0</v>
      </c>
      <c r="D26" s="148"/>
      <c r="E26" s="152"/>
      <c r="F26" s="145">
        <f>'4.2 PERSONAL EXPATRIADO'!G13</f>
        <v>0</v>
      </c>
      <c r="G26" s="145">
        <f>'4.2 PERSONAL EXPATRIADO'!K13</f>
        <v>0</v>
      </c>
      <c r="H26" s="155"/>
      <c r="I26" s="156"/>
      <c r="J26" s="145">
        <f>'4.2 PERSONAL EXPATRIADO'!L13</f>
        <v>0</v>
      </c>
      <c r="K26" s="145">
        <f t="shared" si="0"/>
        <v>0</v>
      </c>
      <c r="L26" s="159"/>
      <c r="M26" s="160"/>
      <c r="N26" s="145">
        <f t="shared" ref="N26:N32" si="3">F26+J26</f>
        <v>0</v>
      </c>
      <c r="P26" s="80"/>
    </row>
    <row r="27" spans="1:16384" ht="21.75" customHeight="1" x14ac:dyDescent="0.25">
      <c r="A27" s="85" t="s">
        <v>140</v>
      </c>
      <c r="B27" s="141"/>
      <c r="C27" s="145">
        <f>'5. SERVICIOS TÉCNICOS'!E13</f>
        <v>0</v>
      </c>
      <c r="D27" s="148">
        <f>'5. SERVICIOS TÉCNICOS'!F13</f>
        <v>0</v>
      </c>
      <c r="E27" s="152">
        <f>'5. SERVICIOS TÉCNICOS'!G13</f>
        <v>0</v>
      </c>
      <c r="F27" s="145" t="e">
        <f>'5. SERVICIOS TÉCNICOS'!H13</f>
        <v>#DIV/0!</v>
      </c>
      <c r="G27" s="145">
        <f>'5. SERVICIOS TÉCNICOS'!N13</f>
        <v>0</v>
      </c>
      <c r="H27" s="155">
        <f>'5. SERVICIOS TÉCNICOS'!O13</f>
        <v>0</v>
      </c>
      <c r="I27" s="156">
        <f>'5. SERVICIOS TÉCNICOS'!P13</f>
        <v>0</v>
      </c>
      <c r="J27" s="145" t="e">
        <f>'5. SERVICIOS TÉCNICOS'!Q13</f>
        <v>#DIV/0!</v>
      </c>
      <c r="K27" s="145">
        <f t="shared" si="0"/>
        <v>0</v>
      </c>
      <c r="L27" s="159">
        <f t="shared" si="1"/>
        <v>0</v>
      </c>
      <c r="M27" s="160">
        <f t="shared" si="1"/>
        <v>0</v>
      </c>
      <c r="N27" s="161" t="e">
        <f t="shared" si="3"/>
        <v>#DIV/0!</v>
      </c>
    </row>
    <row r="28" spans="1:16384" ht="21.75" customHeight="1" x14ac:dyDescent="0.25">
      <c r="A28" s="85" t="s">
        <v>141</v>
      </c>
      <c r="B28" s="141"/>
      <c r="C28" s="145">
        <f>'6. FUNCIONAMIENTO'!E13</f>
        <v>0</v>
      </c>
      <c r="D28" s="148">
        <f>'6. FUNCIONAMIENTO'!F13</f>
        <v>0</v>
      </c>
      <c r="E28" s="152">
        <f>'6. FUNCIONAMIENTO'!G13</f>
        <v>0</v>
      </c>
      <c r="F28" s="145" t="e">
        <f>'6. FUNCIONAMIENTO'!H13</f>
        <v>#DIV/0!</v>
      </c>
      <c r="G28" s="145">
        <f>'6. FUNCIONAMIENTO'!N13</f>
        <v>0</v>
      </c>
      <c r="H28" s="155">
        <f>'6. FUNCIONAMIENTO'!O13</f>
        <v>0</v>
      </c>
      <c r="I28" s="156">
        <f>'6. FUNCIONAMIENTO'!P13</f>
        <v>0</v>
      </c>
      <c r="J28" s="145" t="e">
        <f>'6. FUNCIONAMIENTO'!Q13</f>
        <v>#DIV/0!</v>
      </c>
      <c r="K28" s="145">
        <f t="shared" si="0"/>
        <v>0</v>
      </c>
      <c r="L28" s="159">
        <f t="shared" si="1"/>
        <v>0</v>
      </c>
      <c r="M28" s="160">
        <f t="shared" si="1"/>
        <v>0</v>
      </c>
      <c r="N28" s="161" t="e">
        <f t="shared" si="3"/>
        <v>#DIV/0!</v>
      </c>
    </row>
    <row r="29" spans="1:16384" ht="21.75" customHeight="1" x14ac:dyDescent="0.25">
      <c r="A29" s="85" t="s">
        <v>142</v>
      </c>
      <c r="B29" s="141"/>
      <c r="C29" s="145">
        <f>'7. VIAJES, ALOJAMIENTOS Y DIETA'!E13</f>
        <v>0</v>
      </c>
      <c r="D29" s="148">
        <f>'7. VIAJES, ALOJAMIENTOS Y DIETA'!F13</f>
        <v>0</v>
      </c>
      <c r="E29" s="152">
        <f>'7. VIAJES, ALOJAMIENTOS Y DIETA'!G13</f>
        <v>0</v>
      </c>
      <c r="F29" s="145" t="e">
        <f>'7. VIAJES, ALOJAMIENTOS Y DIETA'!H13</f>
        <v>#DIV/0!</v>
      </c>
      <c r="G29" s="145">
        <f>'7. VIAJES, ALOJAMIENTOS Y DIETA'!N13</f>
        <v>0</v>
      </c>
      <c r="H29" s="155">
        <f>'7. VIAJES, ALOJAMIENTOS Y DIETA'!O13</f>
        <v>0</v>
      </c>
      <c r="I29" s="156">
        <f>'7. VIAJES, ALOJAMIENTOS Y DIETA'!P13</f>
        <v>0</v>
      </c>
      <c r="J29" s="145" t="e">
        <f>'7. VIAJES, ALOJAMIENTOS Y DIETA'!Q13</f>
        <v>#DIV/0!</v>
      </c>
      <c r="K29" s="145">
        <f t="shared" si="0"/>
        <v>0</v>
      </c>
      <c r="L29" s="159">
        <f t="shared" si="1"/>
        <v>0</v>
      </c>
      <c r="M29" s="160">
        <f t="shared" si="1"/>
        <v>0</v>
      </c>
      <c r="N29" s="161" t="e">
        <f t="shared" si="3"/>
        <v>#DIV/0!</v>
      </c>
    </row>
    <row r="30" spans="1:16384" ht="21.75" customHeight="1" x14ac:dyDescent="0.25">
      <c r="A30" s="85" t="s">
        <v>143</v>
      </c>
      <c r="B30" s="141"/>
      <c r="C30" s="145">
        <f>'8. EVALUACIÓN INTERNA'!E13</f>
        <v>0</v>
      </c>
      <c r="D30" s="148">
        <f>'8. EVALUACIÓN INTERNA'!F13</f>
        <v>0</v>
      </c>
      <c r="E30" s="152">
        <f>'8. EVALUACIÓN INTERNA'!G13</f>
        <v>0</v>
      </c>
      <c r="F30" s="145" t="e">
        <f>'8. EVALUACIÓN INTERNA'!H13</f>
        <v>#DIV/0!</v>
      </c>
      <c r="G30" s="145">
        <f>'8. EVALUACIÓN INTERNA'!N13</f>
        <v>0</v>
      </c>
      <c r="H30" s="155">
        <f>'8. EVALUACIÓN INTERNA'!O13</f>
        <v>0</v>
      </c>
      <c r="I30" s="156">
        <f>'8. EVALUACIÓN INTERNA'!P13</f>
        <v>0</v>
      </c>
      <c r="J30" s="145" t="e">
        <f>'8. EVALUACIÓN INTERNA'!Q13</f>
        <v>#DIV/0!</v>
      </c>
      <c r="K30" s="145">
        <f t="shared" si="0"/>
        <v>0</v>
      </c>
      <c r="L30" s="159">
        <f t="shared" si="1"/>
        <v>0</v>
      </c>
      <c r="M30" s="160">
        <f t="shared" si="1"/>
        <v>0</v>
      </c>
      <c r="N30" s="161" t="e">
        <f t="shared" si="3"/>
        <v>#DIV/0!</v>
      </c>
    </row>
    <row r="31" spans="1:16384" ht="21.75" customHeight="1" x14ac:dyDescent="0.25">
      <c r="A31" s="86" t="s">
        <v>144</v>
      </c>
      <c r="B31" s="141"/>
      <c r="C31" s="145">
        <f>'9. EVALUACIÓN EXTERNA'!E13</f>
        <v>0</v>
      </c>
      <c r="D31" s="149">
        <f>'9. EVALUACIÓN EXTERNA'!F13</f>
        <v>0</v>
      </c>
      <c r="E31" s="153">
        <f>'9. EVALUACIÓN EXTERNA'!G13</f>
        <v>0</v>
      </c>
      <c r="F31" s="145" t="e">
        <f>'9. EVALUACIÓN EXTERNA'!H13</f>
        <v>#DIV/0!</v>
      </c>
      <c r="G31" s="145">
        <f>'9. EVALUACIÓN EXTERNA'!N13</f>
        <v>0</v>
      </c>
      <c r="H31" s="155">
        <f>'9. EVALUACIÓN EXTERNA'!O13</f>
        <v>0</v>
      </c>
      <c r="I31" s="157">
        <f>'9. EVALUACIÓN EXTERNA'!P13</f>
        <v>0</v>
      </c>
      <c r="J31" s="145" t="e">
        <f>'9. EVALUACIÓN EXTERNA'!Q13</f>
        <v>#DIV/0!</v>
      </c>
      <c r="K31" s="145">
        <f t="shared" si="0"/>
        <v>0</v>
      </c>
      <c r="L31" s="162">
        <f t="shared" si="1"/>
        <v>0</v>
      </c>
      <c r="M31" s="163">
        <f t="shared" si="1"/>
        <v>0</v>
      </c>
      <c r="N31" s="161" t="e">
        <f t="shared" si="3"/>
        <v>#DIV/0!</v>
      </c>
    </row>
    <row r="32" spans="1:16384" ht="21.75" customHeight="1" thickBot="1" x14ac:dyDescent="0.3">
      <c r="A32" s="86" t="s">
        <v>145</v>
      </c>
      <c r="B32" s="141"/>
      <c r="C32" s="145">
        <f>'10. IMPREVISTOS'!E13</f>
        <v>0</v>
      </c>
      <c r="D32" s="149">
        <f>'10. IMPREVISTOS'!F13</f>
        <v>0</v>
      </c>
      <c r="E32" s="153">
        <f>'10. IMPREVISTOS'!G13</f>
        <v>0</v>
      </c>
      <c r="F32" s="145" t="e">
        <f>'10. IMPREVISTOS'!H13</f>
        <v>#DIV/0!</v>
      </c>
      <c r="G32" s="145">
        <f>'10. IMPREVISTOS'!N13</f>
        <v>0</v>
      </c>
      <c r="H32" s="155">
        <f>'10. IMPREVISTOS'!O13</f>
        <v>0</v>
      </c>
      <c r="I32" s="157">
        <f>'10. IMPREVISTOS'!P13</f>
        <v>0</v>
      </c>
      <c r="J32" s="145" t="e">
        <f>'10. IMPREVISTOS'!Q13</f>
        <v>#DIV/0!</v>
      </c>
      <c r="K32" s="145">
        <f t="shared" si="0"/>
        <v>0</v>
      </c>
      <c r="L32" s="164">
        <f t="shared" si="1"/>
        <v>0</v>
      </c>
      <c r="M32" s="165">
        <f t="shared" si="1"/>
        <v>0</v>
      </c>
      <c r="N32" s="161" t="e">
        <f t="shared" si="3"/>
        <v>#DIV/0!</v>
      </c>
    </row>
    <row r="33" spans="1:14" ht="30" customHeight="1" thickTop="1" thickBot="1" x14ac:dyDescent="0.3">
      <c r="A33" s="54" t="s">
        <v>10</v>
      </c>
      <c r="B33" s="146">
        <f>SUM(B22:B32)</f>
        <v>0</v>
      </c>
      <c r="C33" s="146">
        <f t="shared" ref="C33:M33" si="4">SUM(C22:C32)</f>
        <v>0</v>
      </c>
      <c r="D33" s="150">
        <f t="shared" si="4"/>
        <v>0</v>
      </c>
      <c r="E33" s="154">
        <f t="shared" si="4"/>
        <v>0</v>
      </c>
      <c r="F33" s="146" t="e">
        <f>SUM(F22:F32)</f>
        <v>#DIV/0!</v>
      </c>
      <c r="G33" s="146">
        <f t="shared" si="4"/>
        <v>0</v>
      </c>
      <c r="H33" s="158">
        <f t="shared" si="4"/>
        <v>0</v>
      </c>
      <c r="I33" s="154">
        <f>SUM(I22:I32)</f>
        <v>0</v>
      </c>
      <c r="J33" s="146" t="e">
        <f t="shared" si="4"/>
        <v>#DIV/0!</v>
      </c>
      <c r="K33" s="146">
        <f t="shared" si="4"/>
        <v>0</v>
      </c>
      <c r="L33" s="158">
        <f t="shared" si="4"/>
        <v>0</v>
      </c>
      <c r="M33" s="154">
        <f t="shared" si="4"/>
        <v>0</v>
      </c>
      <c r="N33" s="166" t="e">
        <f>SUM(N22:N32)</f>
        <v>#DIV/0!</v>
      </c>
    </row>
    <row r="34" spans="1:14" s="1" customFormat="1" ht="21.75" customHeight="1" thickTop="1" x14ac:dyDescent="0.25">
      <c r="A34" s="227" t="s">
        <v>88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</row>
    <row r="35" spans="1:14" ht="20.25" customHeight="1" thickBot="1" x14ac:dyDescent="0.3">
      <c r="A35" s="85" t="s">
        <v>105</v>
      </c>
      <c r="B35" s="141"/>
      <c r="C35" s="141"/>
      <c r="D35" s="78"/>
      <c r="E35" s="82"/>
      <c r="F35" s="141"/>
      <c r="G35" s="83"/>
      <c r="H35" s="78"/>
      <c r="I35" s="82"/>
      <c r="J35" s="84"/>
      <c r="K35" s="81"/>
      <c r="L35" s="78"/>
      <c r="M35" s="79"/>
      <c r="N35" s="141">
        <f>C35+G35</f>
        <v>0</v>
      </c>
    </row>
    <row r="36" spans="1:14" ht="30" customHeight="1" thickTop="1" thickBot="1" x14ac:dyDescent="0.3">
      <c r="A36" s="54" t="s">
        <v>11</v>
      </c>
      <c r="B36" s="146">
        <f>SUM(B35)</f>
        <v>0</v>
      </c>
      <c r="C36" s="146">
        <f>SUM(C35)</f>
        <v>0</v>
      </c>
      <c r="D36" s="158">
        <f t="shared" ref="D36:J36" si="5">SUM(D35)</f>
        <v>0</v>
      </c>
      <c r="E36" s="167">
        <f t="shared" si="5"/>
        <v>0</v>
      </c>
      <c r="F36" s="146">
        <f t="shared" si="5"/>
        <v>0</v>
      </c>
      <c r="G36" s="146">
        <f t="shared" si="5"/>
        <v>0</v>
      </c>
      <c r="H36" s="158">
        <f t="shared" si="5"/>
        <v>0</v>
      </c>
      <c r="I36" s="167">
        <f t="shared" si="5"/>
        <v>0</v>
      </c>
      <c r="J36" s="146">
        <f t="shared" si="5"/>
        <v>0</v>
      </c>
      <c r="K36" s="146">
        <f t="shared" ref="K36:M36" si="6">SUM(C36+G36)</f>
        <v>0</v>
      </c>
      <c r="L36" s="158">
        <f t="shared" si="6"/>
        <v>0</v>
      </c>
      <c r="M36" s="154">
        <f t="shared" si="6"/>
        <v>0</v>
      </c>
      <c r="N36" s="168">
        <f>SUM(N35)</f>
        <v>0</v>
      </c>
    </row>
    <row r="37" spans="1:14" ht="20.25" thickTop="1" thickBot="1" x14ac:dyDescent="0.3">
      <c r="A37" s="55" t="s">
        <v>12</v>
      </c>
      <c r="B37" s="174">
        <f t="shared" ref="B37:M37" si="7">SUM(B33+B36)</f>
        <v>0</v>
      </c>
      <c r="C37" s="174">
        <f>SUM(C33+C36)</f>
        <v>0</v>
      </c>
      <c r="D37" s="170">
        <f t="shared" si="7"/>
        <v>0</v>
      </c>
      <c r="E37" s="171">
        <f t="shared" si="7"/>
        <v>0</v>
      </c>
      <c r="F37" s="169" t="e">
        <f t="shared" si="7"/>
        <v>#DIV/0!</v>
      </c>
      <c r="G37" s="174">
        <f t="shared" si="7"/>
        <v>0</v>
      </c>
      <c r="H37" s="170">
        <f t="shared" si="7"/>
        <v>0</v>
      </c>
      <c r="I37" s="171">
        <f t="shared" si="7"/>
        <v>0</v>
      </c>
      <c r="J37" s="169" t="e">
        <f t="shared" si="7"/>
        <v>#DIV/0!</v>
      </c>
      <c r="K37" s="174">
        <f t="shared" si="7"/>
        <v>0</v>
      </c>
      <c r="L37" s="170">
        <f t="shared" si="7"/>
        <v>0</v>
      </c>
      <c r="M37" s="172">
        <f t="shared" si="7"/>
        <v>0</v>
      </c>
      <c r="N37" s="173" t="e">
        <f>SUM(N33+N36)</f>
        <v>#DIV/0!</v>
      </c>
    </row>
  </sheetData>
  <sheetProtection algorithmName="SHA-512" hashValue="DxxROJ3mmls1VywwWUl3XtOfYHK16/nsAyP+h0bc51z+8/Lj1l4xhIxesTsSTj9B7deC+cdSYbBDSgL8VfnISw==" saltValue="75s4ydaxzSMxx0G43awVIA==" spinCount="100000" sheet="1"/>
  <mergeCells count="35">
    <mergeCell ref="A7:N7"/>
    <mergeCell ref="A8:N8"/>
    <mergeCell ref="C16:F16"/>
    <mergeCell ref="A21:N21"/>
    <mergeCell ref="A34:N34"/>
    <mergeCell ref="C17:F17"/>
    <mergeCell ref="K17:N17"/>
    <mergeCell ref="K16:N16"/>
    <mergeCell ref="D18:E18"/>
    <mergeCell ref="H18:I18"/>
    <mergeCell ref="L18:M18"/>
    <mergeCell ref="C18:C20"/>
    <mergeCell ref="F18:F20"/>
    <mergeCell ref="J18:J20"/>
    <mergeCell ref="K18:K20"/>
    <mergeCell ref="G18:G20"/>
    <mergeCell ref="A16:A20"/>
    <mergeCell ref="B16:B20"/>
    <mergeCell ref="G16:J16"/>
    <mergeCell ref="G17:J17"/>
    <mergeCell ref="K10:L10"/>
    <mergeCell ref="B10:I10"/>
    <mergeCell ref="O18:O20"/>
    <mergeCell ref="B11:I11"/>
    <mergeCell ref="B12:I12"/>
    <mergeCell ref="J12:L12"/>
    <mergeCell ref="B13:I13"/>
    <mergeCell ref="K11:L11"/>
    <mergeCell ref="D19:D20"/>
    <mergeCell ref="E19:E20"/>
    <mergeCell ref="H19:H20"/>
    <mergeCell ref="I19:I20"/>
    <mergeCell ref="L19:L20"/>
    <mergeCell ref="N18:N20"/>
    <mergeCell ref="M19:M20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 xml:space="preserve">&amp;R
</oddHeader>
  </headerFooter>
  <ignoredErrors>
    <ignoredError sqref="F26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C6233-73B2-4DC0-8132-5955A9B1179A}">
  <dimension ref="A3:M46"/>
  <sheetViews>
    <sheetView showGridLines="0" topLeftCell="A22" workbookViewId="0">
      <selection activeCell="A32" sqref="A32:XFD32"/>
    </sheetView>
  </sheetViews>
  <sheetFormatPr baseColWidth="10" defaultRowHeight="15" x14ac:dyDescent="0.25"/>
  <cols>
    <col min="1" max="12" width="11.42578125" style="74"/>
    <col min="13" max="13" width="14.28515625" style="74" customWidth="1"/>
    <col min="14" max="16384" width="11.42578125" style="74"/>
  </cols>
  <sheetData>
    <row r="3" spans="1:13" x14ac:dyDescent="0.25">
      <c r="M3" s="65" t="s">
        <v>148</v>
      </c>
    </row>
    <row r="4" spans="1:13" x14ac:dyDescent="0.25">
      <c r="M4" s="65" t="s">
        <v>149</v>
      </c>
    </row>
    <row r="5" spans="1:13" x14ac:dyDescent="0.25">
      <c r="M5" s="65" t="s">
        <v>150</v>
      </c>
    </row>
    <row r="7" spans="1:13" s="105" customFormat="1" ht="21.75" customHeight="1" x14ac:dyDescent="0.25">
      <c r="A7" s="239" t="s">
        <v>41</v>
      </c>
      <c r="B7" s="239"/>
      <c r="C7" s="239"/>
      <c r="D7" s="239"/>
      <c r="E7" s="239"/>
      <c r="F7" s="239"/>
      <c r="G7" s="239"/>
      <c r="H7" s="239"/>
      <c r="I7" s="239"/>
      <c r="J7" s="239"/>
      <c r="K7" s="239"/>
      <c r="L7" s="239"/>
      <c r="M7" s="239"/>
    </row>
    <row r="8" spans="1:13" s="105" customFormat="1" ht="21.75" customHeight="1" x14ac:dyDescent="0.25">
      <c r="A8" s="4"/>
      <c r="B8" s="5"/>
      <c r="C8" s="6"/>
      <c r="D8" s="4"/>
      <c r="E8" s="4"/>
      <c r="F8" s="4"/>
      <c r="G8" s="7"/>
      <c r="H8" s="4"/>
      <c r="I8" s="4"/>
      <c r="J8" s="4"/>
      <c r="K8" s="4"/>
      <c r="L8" s="4"/>
      <c r="M8" s="4"/>
    </row>
    <row r="9" spans="1:13" s="105" customFormat="1" ht="75.75" customHeight="1" x14ac:dyDescent="0.25">
      <c r="A9" s="240" t="s">
        <v>106</v>
      </c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</row>
    <row r="10" spans="1:13" s="105" customFormat="1" ht="21.75" customHeight="1" x14ac:dyDescent="0.25">
      <c r="B10" s="106"/>
      <c r="C10" s="107"/>
      <c r="G10" s="108"/>
    </row>
    <row r="11" spans="1:13" s="105" customFormat="1" ht="21.75" customHeight="1" x14ac:dyDescent="0.25">
      <c r="A11" s="9" t="s">
        <v>20</v>
      </c>
      <c r="B11" s="303"/>
      <c r="C11" s="303"/>
      <c r="D11" s="303"/>
      <c r="E11" s="303"/>
      <c r="F11" s="303"/>
      <c r="G11" s="303"/>
      <c r="H11" s="303"/>
      <c r="I11" s="9" t="s">
        <v>21</v>
      </c>
      <c r="J11" s="304"/>
      <c r="K11" s="304"/>
      <c r="L11" s="253" t="s">
        <v>22</v>
      </c>
      <c r="M11" s="253"/>
    </row>
    <row r="12" spans="1:13" s="105" customFormat="1" ht="21.75" customHeight="1" x14ac:dyDescent="0.25">
      <c r="A12" s="9" t="s">
        <v>23</v>
      </c>
      <c r="B12" s="305"/>
      <c r="C12" s="305"/>
      <c r="D12" s="305"/>
      <c r="E12" s="305"/>
      <c r="F12" s="305"/>
      <c r="G12" s="305"/>
      <c r="H12" s="305"/>
      <c r="I12" s="189" t="s">
        <v>24</v>
      </c>
      <c r="J12" s="306"/>
      <c r="K12" s="306"/>
      <c r="L12" s="250" t="s">
        <v>25</v>
      </c>
      <c r="M12" s="250"/>
    </row>
    <row r="13" spans="1:13" s="105" customFormat="1" ht="21.75" customHeight="1" x14ac:dyDescent="0.25">
      <c r="A13" s="250" t="s">
        <v>26</v>
      </c>
      <c r="B13" s="250"/>
      <c r="C13" s="307"/>
      <c r="D13" s="307"/>
      <c r="E13" s="253" t="s">
        <v>27</v>
      </c>
      <c r="F13" s="253"/>
      <c r="G13" s="253"/>
      <c r="H13" s="253"/>
      <c r="I13" s="304"/>
      <c r="J13" s="304"/>
      <c r="K13" s="304"/>
      <c r="L13" s="304"/>
      <c r="M13" s="304"/>
    </row>
    <row r="14" spans="1:13" s="105" customFormat="1" ht="21.75" customHeight="1" x14ac:dyDescent="0.25">
      <c r="A14" s="250" t="s">
        <v>28</v>
      </c>
      <c r="B14" s="250"/>
      <c r="C14" s="308"/>
      <c r="D14" s="308"/>
      <c r="E14" s="110" t="s">
        <v>29</v>
      </c>
      <c r="F14" s="110"/>
      <c r="G14" s="111"/>
      <c r="H14" s="110"/>
      <c r="I14" s="110"/>
      <c r="J14" s="110"/>
      <c r="K14" s="110"/>
      <c r="L14" s="110"/>
      <c r="M14" s="110"/>
    </row>
    <row r="15" spans="1:13" s="105" customFormat="1" ht="21.75" customHeight="1" x14ac:dyDescent="0.25">
      <c r="B15" s="106"/>
      <c r="C15" s="107"/>
      <c r="G15" s="108"/>
    </row>
    <row r="16" spans="1:13" s="105" customFormat="1" ht="21.75" customHeight="1" x14ac:dyDescent="0.25">
      <c r="A16" s="241" t="s">
        <v>30</v>
      </c>
      <c r="B16" s="241"/>
      <c r="C16" s="241"/>
      <c r="D16" s="241"/>
      <c r="E16" s="241"/>
      <c r="F16" s="241"/>
      <c r="G16" s="241"/>
      <c r="H16" s="241"/>
      <c r="I16" s="241"/>
      <c r="J16" s="241"/>
      <c r="K16" s="241"/>
      <c r="L16" s="241"/>
      <c r="M16" s="241"/>
    </row>
    <row r="17" spans="1:13" s="105" customFormat="1" ht="21.75" customHeight="1" x14ac:dyDescent="0.25">
      <c r="B17" s="109"/>
      <c r="C17" s="8" t="s">
        <v>107</v>
      </c>
      <c r="D17" s="9"/>
      <c r="E17" s="110"/>
      <c r="F17" s="110"/>
      <c r="G17" s="111"/>
      <c r="H17" s="110"/>
      <c r="I17" s="110"/>
      <c r="J17" s="110"/>
      <c r="K17" s="110"/>
      <c r="L17" s="110"/>
      <c r="M17" s="110"/>
    </row>
    <row r="18" spans="1:13" s="105" customFormat="1" ht="21.75" customHeight="1" x14ac:dyDescent="0.25">
      <c r="B18" s="109"/>
      <c r="C18" s="8" t="s">
        <v>31</v>
      </c>
      <c r="D18" s="9"/>
      <c r="E18" s="110"/>
      <c r="F18" s="110"/>
      <c r="G18" s="111"/>
      <c r="H18" s="110"/>
      <c r="I18" s="110"/>
      <c r="J18" s="110"/>
      <c r="K18" s="110"/>
      <c r="L18" s="110"/>
      <c r="M18" s="110"/>
    </row>
    <row r="19" spans="1:13" s="105" customFormat="1" ht="21.75" customHeight="1" x14ac:dyDescent="0.25">
      <c r="A19" s="110"/>
      <c r="B19" s="112"/>
      <c r="C19" s="113"/>
      <c r="D19" s="110"/>
      <c r="E19" s="110"/>
      <c r="F19" s="110"/>
      <c r="G19" s="111"/>
      <c r="H19" s="110"/>
      <c r="I19" s="110"/>
      <c r="J19" s="110"/>
      <c r="K19" s="110"/>
      <c r="L19" s="110"/>
      <c r="M19" s="110"/>
    </row>
    <row r="20" spans="1:13" s="105" customFormat="1" ht="21.75" customHeight="1" x14ac:dyDescent="0.25">
      <c r="A20" s="242" t="s">
        <v>32</v>
      </c>
      <c r="B20" s="242"/>
      <c r="C20" s="113"/>
      <c r="D20" s="110"/>
      <c r="E20" s="110"/>
      <c r="F20" s="110"/>
      <c r="G20" s="111"/>
      <c r="H20" s="110"/>
      <c r="I20" s="110"/>
      <c r="J20" s="110"/>
      <c r="K20" s="110"/>
      <c r="L20" s="110"/>
      <c r="M20" s="110"/>
    </row>
    <row r="21" spans="1:13" s="105" customFormat="1" ht="21.75" customHeight="1" x14ac:dyDescent="0.25">
      <c r="A21" s="110"/>
      <c r="B21" s="112"/>
      <c r="C21" s="113"/>
      <c r="D21" s="110"/>
      <c r="E21" s="110"/>
      <c r="F21" s="110"/>
      <c r="G21" s="111"/>
      <c r="H21" s="110"/>
      <c r="I21" s="110"/>
      <c r="J21" s="110"/>
      <c r="K21" s="110"/>
      <c r="L21" s="110"/>
      <c r="M21" s="110"/>
    </row>
    <row r="22" spans="1:13" s="105" customFormat="1" ht="21.75" customHeight="1" x14ac:dyDescent="0.25">
      <c r="A22" s="241" t="s">
        <v>33</v>
      </c>
      <c r="B22" s="241"/>
      <c r="C22" s="241"/>
      <c r="D22" s="241"/>
      <c r="E22" s="241"/>
      <c r="F22" s="241"/>
      <c r="G22" s="241"/>
      <c r="H22" s="241"/>
      <c r="I22" s="241"/>
      <c r="J22" s="241"/>
      <c r="K22" s="241"/>
      <c r="L22" s="241"/>
      <c r="M22" s="241"/>
    </row>
    <row r="23" spans="1:13" s="105" customFormat="1" ht="21.75" customHeight="1" x14ac:dyDescent="0.25">
      <c r="A23" s="110"/>
      <c r="B23" s="112"/>
      <c r="C23" s="113"/>
      <c r="D23" s="110"/>
      <c r="E23" s="110"/>
      <c r="F23" s="110"/>
      <c r="G23" s="111"/>
      <c r="H23" s="110"/>
      <c r="I23" s="110"/>
      <c r="J23" s="110"/>
      <c r="K23" s="110"/>
      <c r="L23" s="110"/>
      <c r="M23" s="110"/>
    </row>
    <row r="24" spans="1:13" s="105" customFormat="1" ht="33.75" customHeight="1" x14ac:dyDescent="0.25">
      <c r="A24" s="243" t="s">
        <v>34</v>
      </c>
      <c r="B24" s="243"/>
      <c r="C24" s="243"/>
      <c r="D24" s="243"/>
      <c r="E24" s="243"/>
      <c r="F24" s="243"/>
      <c r="G24" s="243"/>
      <c r="H24" s="243"/>
      <c r="I24" s="243"/>
      <c r="J24" s="243" t="s">
        <v>35</v>
      </c>
      <c r="K24" s="243"/>
      <c r="L24" s="243" t="s">
        <v>36</v>
      </c>
      <c r="M24" s="243"/>
    </row>
    <row r="25" spans="1:13" s="105" customFormat="1" ht="27" customHeight="1" x14ac:dyDescent="0.25">
      <c r="A25" s="244" t="s">
        <v>37</v>
      </c>
      <c r="B25" s="244"/>
      <c r="C25" s="244"/>
      <c r="D25" s="244"/>
      <c r="E25" s="244"/>
      <c r="F25" s="244"/>
      <c r="G25" s="244"/>
      <c r="H25" s="244"/>
      <c r="I25" s="244"/>
      <c r="J25" s="245"/>
      <c r="K25" s="245"/>
      <c r="L25" s="245" t="e">
        <f>'RESUMEN ECONÓMICO'!N37</f>
        <v>#DIV/0!</v>
      </c>
      <c r="M25" s="245"/>
    </row>
    <row r="26" spans="1:13" s="105" customFormat="1" ht="33.75" customHeight="1" x14ac:dyDescent="0.25">
      <c r="A26" s="244" t="s">
        <v>38</v>
      </c>
      <c r="B26" s="244"/>
      <c r="C26" s="244"/>
      <c r="D26" s="244"/>
      <c r="E26" s="244"/>
      <c r="F26" s="244"/>
      <c r="G26" s="244"/>
      <c r="H26" s="244"/>
      <c r="I26" s="244"/>
      <c r="J26" s="245"/>
      <c r="K26" s="245"/>
      <c r="L26" s="245"/>
      <c r="M26" s="245"/>
    </row>
    <row r="27" spans="1:13" s="105" customFormat="1" ht="33.75" customHeight="1" x14ac:dyDescent="0.25">
      <c r="A27" s="244" t="s">
        <v>146</v>
      </c>
      <c r="B27" s="244"/>
      <c r="C27" s="244"/>
      <c r="D27" s="244"/>
      <c r="E27" s="244"/>
      <c r="F27" s="244"/>
      <c r="G27" s="244"/>
      <c r="H27" s="244"/>
      <c r="I27" s="244"/>
      <c r="J27" s="245"/>
      <c r="K27" s="245"/>
      <c r="L27" s="245"/>
      <c r="M27" s="245"/>
    </row>
    <row r="28" spans="1:13" s="105" customFormat="1" ht="33.75" customHeight="1" x14ac:dyDescent="0.25">
      <c r="A28" s="244" t="s">
        <v>147</v>
      </c>
      <c r="B28" s="244"/>
      <c r="C28" s="244"/>
      <c r="D28" s="244"/>
      <c r="E28" s="244"/>
      <c r="F28" s="244"/>
      <c r="G28" s="244"/>
      <c r="H28" s="244"/>
      <c r="I28" s="244"/>
      <c r="J28" s="245"/>
      <c r="K28" s="245"/>
      <c r="L28" s="245"/>
      <c r="M28" s="245"/>
    </row>
    <row r="29" spans="1:13" s="105" customFormat="1" ht="33.75" customHeight="1" x14ac:dyDescent="0.25">
      <c r="A29" s="244" t="s">
        <v>147</v>
      </c>
      <c r="B29" s="244"/>
      <c r="C29" s="244"/>
      <c r="D29" s="244"/>
      <c r="E29" s="244"/>
      <c r="F29" s="244"/>
      <c r="G29" s="244"/>
      <c r="H29" s="244"/>
      <c r="I29" s="244"/>
      <c r="J29" s="245"/>
      <c r="K29" s="245"/>
      <c r="L29" s="245"/>
      <c r="M29" s="245"/>
    </row>
    <row r="30" spans="1:13" s="105" customFormat="1" ht="21.75" customHeight="1" x14ac:dyDescent="0.25">
      <c r="A30" s="246" t="s">
        <v>39</v>
      </c>
      <c r="B30" s="246"/>
      <c r="C30" s="246"/>
      <c r="D30" s="246"/>
      <c r="E30" s="246"/>
      <c r="F30" s="246"/>
      <c r="G30" s="246"/>
      <c r="H30" s="246"/>
      <c r="I30" s="246"/>
      <c r="J30" s="245"/>
      <c r="K30" s="245"/>
      <c r="L30" s="245" t="e">
        <f>SUM(L25:M29)</f>
        <v>#DIV/0!</v>
      </c>
      <c r="M30" s="245"/>
    </row>
    <row r="31" spans="1:13" s="105" customFormat="1" ht="21.75" customHeight="1" x14ac:dyDescent="0.25">
      <c r="A31" s="110"/>
      <c r="B31" s="112"/>
      <c r="C31" s="113"/>
      <c r="D31" s="110"/>
      <c r="E31" s="110"/>
      <c r="F31" s="110"/>
      <c r="G31" s="111"/>
      <c r="H31" s="110"/>
      <c r="I31" s="110"/>
      <c r="J31" s="110"/>
      <c r="K31" s="110"/>
      <c r="L31" s="110"/>
      <c r="M31" s="110"/>
    </row>
    <row r="32" spans="1:13" s="105" customFormat="1" ht="30.75" customHeight="1" x14ac:dyDescent="0.25">
      <c r="A32" s="247" t="s">
        <v>152</v>
      </c>
      <c r="B32" s="247"/>
      <c r="C32" s="247"/>
      <c r="D32" s="247"/>
      <c r="E32" s="247"/>
      <c r="F32" s="247"/>
      <c r="G32" s="247"/>
      <c r="H32" s="247"/>
      <c r="I32" s="247"/>
      <c r="J32" s="247"/>
      <c r="K32" s="247"/>
      <c r="L32" s="247"/>
      <c r="M32" s="247"/>
    </row>
    <row r="33" spans="1:13" s="105" customFormat="1" x14ac:dyDescent="0.25">
      <c r="A33" s="250" t="s">
        <v>42</v>
      </c>
      <c r="B33" s="250"/>
      <c r="C33" s="250"/>
      <c r="D33" s="250"/>
      <c r="E33" s="251" t="e">
        <f>'RESUMEN ECONÓMICO'!N37</f>
        <v>#DIV/0!</v>
      </c>
      <c r="F33" s="252"/>
      <c r="G33" s="253" t="s">
        <v>44</v>
      </c>
      <c r="H33" s="253"/>
      <c r="I33" s="253"/>
      <c r="J33" s="253"/>
      <c r="K33" s="253"/>
      <c r="L33" s="253"/>
      <c r="M33" s="253"/>
    </row>
    <row r="34" spans="1:13" s="105" customFormat="1" x14ac:dyDescent="0.25">
      <c r="A34" s="250" t="s">
        <v>43</v>
      </c>
      <c r="B34" s="250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</row>
    <row r="35" spans="1:13" s="105" customFormat="1" ht="21.75" customHeight="1" x14ac:dyDescent="0.25">
      <c r="B35" s="106"/>
      <c r="C35" s="107"/>
      <c r="G35" s="108"/>
    </row>
    <row r="36" spans="1:13" s="105" customFormat="1" ht="21.75" customHeight="1" x14ac:dyDescent="0.25">
      <c r="A36" s="248" t="s">
        <v>108</v>
      </c>
      <c r="B36" s="248"/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248"/>
    </row>
    <row r="37" spans="1:13" s="105" customFormat="1" ht="21.75" customHeight="1" x14ac:dyDescent="0.25">
      <c r="A37" s="114"/>
      <c r="B37" s="114"/>
      <c r="C37" s="114"/>
      <c r="D37" s="114"/>
      <c r="E37" s="114"/>
      <c r="F37" s="114"/>
      <c r="G37" s="250" t="s">
        <v>109</v>
      </c>
      <c r="H37" s="250"/>
      <c r="I37" s="114"/>
      <c r="J37" s="114"/>
      <c r="K37" s="114"/>
      <c r="L37" s="250" t="s">
        <v>110</v>
      </c>
      <c r="M37" s="250"/>
    </row>
    <row r="38" spans="1:13" s="105" customFormat="1" ht="25.5" customHeight="1" x14ac:dyDescent="0.25">
      <c r="A38" s="114"/>
      <c r="B38" s="114"/>
      <c r="C38" s="114"/>
      <c r="D38" s="114"/>
      <c r="E38" s="247" t="s">
        <v>153</v>
      </c>
      <c r="F38" s="247"/>
      <c r="G38" s="247"/>
      <c r="H38" s="247"/>
      <c r="I38" s="247"/>
      <c r="J38" s="247"/>
      <c r="K38" s="247"/>
      <c r="L38" s="247"/>
      <c r="M38" s="247"/>
    </row>
    <row r="39" spans="1:13" s="105" customFormat="1" ht="27.75" customHeight="1" x14ac:dyDescent="0.25">
      <c r="A39" s="247" t="s">
        <v>154</v>
      </c>
      <c r="B39" s="247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</row>
    <row r="40" spans="1:13" s="105" customFormat="1" ht="21.75" customHeight="1" x14ac:dyDescent="0.25">
      <c r="B40" s="106"/>
      <c r="C40" s="107"/>
      <c r="G40" s="108"/>
    </row>
    <row r="41" spans="1:13" s="105" customFormat="1" ht="21.75" customHeight="1" x14ac:dyDescent="0.25">
      <c r="B41" s="106"/>
      <c r="C41" s="107"/>
      <c r="G41" s="108"/>
    </row>
    <row r="42" spans="1:13" s="105" customFormat="1" ht="30" customHeight="1" x14ac:dyDescent="0.25">
      <c r="A42" s="249" t="s">
        <v>40</v>
      </c>
      <c r="B42" s="249"/>
      <c r="C42" s="249"/>
      <c r="D42" s="249"/>
      <c r="E42" s="249"/>
      <c r="F42" s="249"/>
      <c r="G42" s="249"/>
      <c r="H42" s="249"/>
      <c r="I42" s="249"/>
      <c r="J42" s="249"/>
      <c r="K42" s="249"/>
      <c r="L42" s="249"/>
      <c r="M42" s="249"/>
    </row>
    <row r="43" spans="1:13" s="105" customFormat="1" ht="21.75" customHeight="1" x14ac:dyDescent="0.25">
      <c r="B43" s="106"/>
      <c r="C43" s="107"/>
      <c r="G43" s="108"/>
    </row>
    <row r="44" spans="1:13" s="105" customFormat="1" ht="21.75" customHeight="1" x14ac:dyDescent="0.25">
      <c r="B44" s="106"/>
      <c r="C44" s="107"/>
      <c r="G44" s="108"/>
    </row>
    <row r="45" spans="1:13" s="105" customFormat="1" ht="21.75" customHeight="1" x14ac:dyDescent="0.25">
      <c r="B45" s="106"/>
      <c r="C45" s="107"/>
      <c r="G45" s="108"/>
    </row>
    <row r="46" spans="1:13" s="105" customFormat="1" ht="21.75" customHeight="1" x14ac:dyDescent="0.25">
      <c r="B46" s="106"/>
      <c r="C46" s="107"/>
      <c r="G46" s="108"/>
    </row>
  </sheetData>
  <sheetProtection sheet="1" objects="1" scenarios="1" insertRows="0"/>
  <mergeCells count="49">
    <mergeCell ref="A29:I29"/>
    <mergeCell ref="J29:K29"/>
    <mergeCell ref="L29:M29"/>
    <mergeCell ref="A27:I27"/>
    <mergeCell ref="A28:I28"/>
    <mergeCell ref="J27:K27"/>
    <mergeCell ref="J28:K28"/>
    <mergeCell ref="L27:M27"/>
    <mergeCell ref="L28:M28"/>
    <mergeCell ref="E38:M38"/>
    <mergeCell ref="A39:M39"/>
    <mergeCell ref="A42:M42"/>
    <mergeCell ref="A33:D33"/>
    <mergeCell ref="E33:F33"/>
    <mergeCell ref="G33:M33"/>
    <mergeCell ref="A34:B34"/>
    <mergeCell ref="G37:H37"/>
    <mergeCell ref="L37:M37"/>
    <mergeCell ref="A30:I30"/>
    <mergeCell ref="J30:K30"/>
    <mergeCell ref="L30:M30"/>
    <mergeCell ref="A32:M32"/>
    <mergeCell ref="A36:M36"/>
    <mergeCell ref="A25:I25"/>
    <mergeCell ref="J25:K25"/>
    <mergeCell ref="L25:M25"/>
    <mergeCell ref="A26:I26"/>
    <mergeCell ref="J26:K26"/>
    <mergeCell ref="L26:M26"/>
    <mergeCell ref="A16:M16"/>
    <mergeCell ref="A20:B20"/>
    <mergeCell ref="A22:M22"/>
    <mergeCell ref="A24:I24"/>
    <mergeCell ref="J24:K24"/>
    <mergeCell ref="L24:M24"/>
    <mergeCell ref="A13:B13"/>
    <mergeCell ref="C13:D13"/>
    <mergeCell ref="E13:H13"/>
    <mergeCell ref="I13:M13"/>
    <mergeCell ref="A14:B14"/>
    <mergeCell ref="C14:D14"/>
    <mergeCell ref="B12:H12"/>
    <mergeCell ref="J12:K12"/>
    <mergeCell ref="L12:M12"/>
    <mergeCell ref="A7:M7"/>
    <mergeCell ref="A9:M9"/>
    <mergeCell ref="B11:H11"/>
    <mergeCell ref="J11:K11"/>
    <mergeCell ref="L11:M11"/>
  </mergeCells>
  <conditionalFormatting sqref="L25:M25">
    <cfRule type="cellIs" dxfId="8" priority="8" operator="lessThan">
      <formula>$J$25</formula>
    </cfRule>
    <cfRule type="cellIs" dxfId="7" priority="9" operator="greaterThan">
      <formula>$J$25</formula>
    </cfRule>
  </conditionalFormatting>
  <conditionalFormatting sqref="L26:M29">
    <cfRule type="cellIs" dxfId="6" priority="6" operator="greaterThan">
      <formula>$J$26</formula>
    </cfRule>
    <cfRule type="cellIs" dxfId="5" priority="7" operator="lessThan">
      <formula>$J$26</formula>
    </cfRule>
  </conditionalFormatting>
  <conditionalFormatting sqref="L30:M30">
    <cfRule type="cellIs" dxfId="4" priority="4" operator="lessThan">
      <formula>$J$30</formula>
    </cfRule>
    <cfRule type="cellIs" dxfId="3" priority="5" operator="greaterThan">
      <formula>$J$30</formula>
    </cfRule>
  </conditionalFormatting>
  <dataValidations count="1">
    <dataValidation showInputMessage="1" showErrorMessage="1" sqref="F7:F8 F10 F14:F15 F17:F21 F23 F31 F35 F40 F41 F43:F46" xr:uid="{B5A8A768-CECE-4694-B3F7-D4009E93F9CC}"/>
  </dataValidations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88B2DA4E-3934-427A-A331-7654090CBAE6}">
            <xm:f>'\\jclm.es\SEGP\SC\COOPERACION_INTERNACIONAL_E_IRPF\IRPF\SUBVENCIONES\2023\4. CALIDAD- FORMULARIOS\MODELOS DEFINITIVOS\DOCUMENTOS JUSTIFICACIÓN\[JUSTIFICACIÓN 2023. Justificación económica.xlsx]RESUMEN ECON.'!#REF!&gt;59999</xm:f>
            <x14:dxf>
              <fill>
                <patternFill>
                  <bgColor theme="1" tint="4.9989318521683403E-2"/>
                </patternFill>
              </fill>
            </x14:dxf>
          </x14:cfRule>
          <xm:sqref>B17</xm:sqref>
        </x14:conditionalFormatting>
        <x14:conditionalFormatting xmlns:xm="http://schemas.microsoft.com/office/excel/2006/main">
          <x14:cfRule type="expression" priority="1" id="{23AABBCA-1D18-4DCF-80B2-EED6EC35B82C}">
            <xm:f>'\\jclm.es\SEGP\SC\COOPERACION_INTERNACIONAL_E_IRPF\IRPF\SUBVENCIONES\2023\4. CALIDAD- FORMULARIOS\MODELOS DEFINITIVOS\DOCUMENTOS JUSTIFICACIÓN\[JUSTIFICACIÓN 2023. Justificación económica.xlsx]RESUMEN ECON.'!#REF!=0</xm:f>
            <x14:dxf>
              <fill>
                <patternFill>
                  <bgColor theme="0" tint="-4.9989318521683403E-2"/>
                </patternFill>
              </fill>
            </x14:dxf>
          </x14:cfRule>
          <x14:cfRule type="expression" priority="2" id="{C4AA6C35-B93F-4A7D-BC21-6F65C30FCC34}">
            <xm:f>'\\jclm.es\SEGP\SC\COOPERACION_INTERNACIONAL_E_IRPF\IRPF\SUBVENCIONES\2023\4. CALIDAD- FORMULARIOS\MODELOS DEFINITIVOS\DOCUMENTOS JUSTIFICACIÓN\[JUSTIFICACIÓN 2023. Justificación económica.xlsx]RESUMEN ECON.'!#REF!&lt;60000</xm:f>
            <x14:dxf>
              <fill>
                <patternFill>
                  <bgColor theme="1" tint="4.9989318521683403E-2"/>
                </patternFill>
              </fill>
            </x14:dxf>
          </x14:cfRule>
          <xm:sqref>B18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51ECE-958C-45E3-82E3-9731F9112021}">
  <dimension ref="A1:M37"/>
  <sheetViews>
    <sheetView zoomScaleNormal="100" workbookViewId="0">
      <selection activeCell="C16" sqref="C16"/>
    </sheetView>
  </sheetViews>
  <sheetFormatPr baseColWidth="10" defaultColWidth="11.42578125" defaultRowHeight="21.75" customHeight="1" x14ac:dyDescent="0.25"/>
  <cols>
    <col min="1" max="1" width="10.7109375" style="105" customWidth="1"/>
    <col min="2" max="2" width="8.140625" style="106" customWidth="1"/>
    <col min="3" max="3" width="11.28515625" style="107" customWidth="1"/>
    <col min="4" max="4" width="10.140625" style="105" customWidth="1"/>
    <col min="5" max="6" width="9.42578125" style="105" customWidth="1"/>
    <col min="7" max="7" width="9.42578125" style="108" customWidth="1"/>
    <col min="8" max="8" width="9.85546875" style="105" customWidth="1"/>
    <col min="9" max="9" width="13" style="105" customWidth="1"/>
    <col min="10" max="10" width="10.5703125" style="105" customWidth="1"/>
    <col min="11" max="11" width="12.5703125" style="105" customWidth="1"/>
    <col min="12" max="12" width="11.28515625" style="105" customWidth="1"/>
    <col min="13" max="13" width="10.42578125" style="105" customWidth="1"/>
    <col min="14" max="20" width="11.42578125" style="105"/>
    <col min="21" max="21" width="3.42578125" style="105" customWidth="1"/>
    <col min="22" max="16384" width="11.42578125" style="105"/>
  </cols>
  <sheetData>
    <row r="1" spans="1:13" ht="12" customHeight="1" x14ac:dyDescent="0.25"/>
    <row r="2" spans="1:13" ht="12" customHeight="1" x14ac:dyDescent="0.25"/>
    <row r="3" spans="1:13" ht="12" customHeight="1" x14ac:dyDescent="0.25">
      <c r="M3" s="65" t="s">
        <v>148</v>
      </c>
    </row>
    <row r="4" spans="1:13" ht="12" customHeight="1" x14ac:dyDescent="0.25">
      <c r="M4" s="65" t="s">
        <v>149</v>
      </c>
    </row>
    <row r="5" spans="1:13" ht="12" customHeight="1" x14ac:dyDescent="0.25">
      <c r="M5" s="65" t="s">
        <v>150</v>
      </c>
    </row>
    <row r="6" spans="1:13" ht="12" customHeight="1" x14ac:dyDescent="0.25"/>
    <row r="7" spans="1:13" ht="18.75" customHeight="1" x14ac:dyDescent="0.25">
      <c r="A7" s="239" t="s">
        <v>158</v>
      </c>
      <c r="B7" s="239"/>
      <c r="C7" s="239"/>
      <c r="D7" s="239"/>
      <c r="E7" s="239"/>
      <c r="F7" s="239"/>
      <c r="G7" s="239"/>
      <c r="H7" s="239"/>
      <c r="I7" s="239"/>
      <c r="J7" s="239"/>
      <c r="K7" s="239"/>
      <c r="L7" s="239"/>
      <c r="M7" s="239"/>
    </row>
    <row r="9" spans="1:13" ht="88.5" customHeight="1" x14ac:dyDescent="0.25">
      <c r="A9" s="240" t="s">
        <v>49</v>
      </c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</row>
    <row r="10" spans="1:13" ht="12" x14ac:dyDescent="0.25"/>
    <row r="11" spans="1:13" ht="15" x14ac:dyDescent="0.25">
      <c r="A11" s="9" t="s">
        <v>20</v>
      </c>
      <c r="B11" s="303"/>
      <c r="C11" s="303"/>
      <c r="D11" s="303"/>
      <c r="E11" s="303"/>
      <c r="F11" s="303"/>
      <c r="G11" s="303"/>
      <c r="H11" s="303"/>
      <c r="I11" s="9" t="s">
        <v>21</v>
      </c>
      <c r="J11" s="304"/>
      <c r="K11" s="304"/>
      <c r="L11" s="253" t="s">
        <v>22</v>
      </c>
      <c r="M11" s="253"/>
    </row>
    <row r="12" spans="1:13" ht="15" x14ac:dyDescent="0.25">
      <c r="A12" s="9" t="s">
        <v>161</v>
      </c>
      <c r="B12" s="305"/>
      <c r="C12" s="305"/>
      <c r="D12" s="305"/>
      <c r="E12" s="305"/>
      <c r="F12" s="305"/>
      <c r="G12" s="305"/>
      <c r="H12" s="305"/>
      <c r="I12" s="189" t="s">
        <v>24</v>
      </c>
      <c r="J12" s="306"/>
      <c r="K12" s="306"/>
      <c r="L12" s="250" t="s">
        <v>25</v>
      </c>
      <c r="M12" s="250"/>
    </row>
    <row r="13" spans="1:13" ht="15" x14ac:dyDescent="0.25">
      <c r="A13" s="250" t="s">
        <v>26</v>
      </c>
      <c r="B13" s="250"/>
      <c r="C13" s="307"/>
      <c r="D13" s="307"/>
      <c r="E13" s="253" t="s">
        <v>27</v>
      </c>
      <c r="F13" s="253"/>
      <c r="G13" s="253"/>
      <c r="H13" s="253"/>
      <c r="I13" s="304"/>
      <c r="J13" s="304"/>
      <c r="K13" s="304"/>
      <c r="L13" s="304"/>
      <c r="M13" s="304"/>
    </row>
    <row r="14" spans="1:13" ht="15" x14ac:dyDescent="0.25">
      <c r="A14" s="250" t="s">
        <v>47</v>
      </c>
      <c r="B14" s="250"/>
      <c r="C14" s="250"/>
      <c r="D14" s="110"/>
      <c r="E14" s="110"/>
      <c r="F14" s="110"/>
      <c r="G14" s="111"/>
      <c r="H14" s="110"/>
      <c r="I14" s="110"/>
      <c r="J14" s="110"/>
      <c r="K14" s="110"/>
      <c r="L14" s="110"/>
      <c r="M14" s="110"/>
    </row>
    <row r="16" spans="1:13" ht="25.5" customHeight="1" x14ac:dyDescent="0.25">
      <c r="A16" s="110"/>
      <c r="B16" s="112"/>
      <c r="C16" s="113"/>
      <c r="D16" s="110"/>
      <c r="E16" s="110"/>
      <c r="F16" s="110"/>
      <c r="G16" s="111"/>
      <c r="H16" s="110"/>
      <c r="I16" s="110"/>
      <c r="J16" s="110"/>
      <c r="K16" s="110"/>
      <c r="L16" s="110"/>
      <c r="M16" s="110"/>
    </row>
    <row r="17" spans="1:13" ht="21.75" customHeight="1" x14ac:dyDescent="0.25">
      <c r="A17" s="242" t="s">
        <v>32</v>
      </c>
      <c r="B17" s="242"/>
      <c r="C17" s="113"/>
      <c r="D17" s="110"/>
      <c r="E17" s="110"/>
      <c r="F17" s="110"/>
      <c r="G17" s="111"/>
      <c r="H17" s="110"/>
      <c r="I17" s="110"/>
      <c r="J17" s="110"/>
      <c r="K17" s="110"/>
      <c r="L17" s="110"/>
      <c r="M17" s="110"/>
    </row>
    <row r="18" spans="1:13" ht="21.75" customHeight="1" x14ac:dyDescent="0.25">
      <c r="A18" s="110"/>
      <c r="B18" s="112"/>
      <c r="C18" s="113"/>
      <c r="D18" s="110"/>
      <c r="E18" s="110"/>
      <c r="F18" s="110"/>
      <c r="G18" s="111"/>
      <c r="H18" s="110"/>
      <c r="I18" s="110"/>
      <c r="J18" s="110"/>
      <c r="K18" s="110"/>
      <c r="L18" s="110"/>
      <c r="M18" s="110"/>
    </row>
    <row r="19" spans="1:13" ht="15" customHeight="1" x14ac:dyDescent="0.25">
      <c r="A19" s="250" t="s">
        <v>50</v>
      </c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</row>
    <row r="20" spans="1:13" ht="18" customHeight="1" x14ac:dyDescent="0.25">
      <c r="A20" s="254" t="s">
        <v>51</v>
      </c>
      <c r="B20" s="254"/>
      <c r="C20" s="254"/>
      <c r="D20" s="254"/>
      <c r="E20" s="254"/>
      <c r="F20" s="254"/>
      <c r="G20" s="254"/>
      <c r="H20" s="254"/>
      <c r="I20" s="256"/>
      <c r="J20" s="256"/>
    </row>
    <row r="22" spans="1:13" ht="31.5" customHeight="1" x14ac:dyDescent="0.25">
      <c r="A22" s="255" t="s">
        <v>52</v>
      </c>
      <c r="B22" s="255"/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</row>
    <row r="23" spans="1:13" ht="27.75" customHeight="1" x14ac:dyDescent="0.25">
      <c r="A23" s="137"/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</row>
    <row r="24" spans="1:13" ht="12" x14ac:dyDescent="0.25"/>
    <row r="25" spans="1:13" ht="30" customHeight="1" x14ac:dyDescent="0.25">
      <c r="A25" s="249" t="s">
        <v>48</v>
      </c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</row>
    <row r="27" spans="1:13" ht="12" hidden="1" x14ac:dyDescent="0.25"/>
    <row r="28" spans="1:13" ht="12" hidden="1" x14ac:dyDescent="0.25"/>
    <row r="29" spans="1:13" ht="12" hidden="1" x14ac:dyDescent="0.25"/>
    <row r="30" spans="1:13" ht="12" hidden="1" x14ac:dyDescent="0.25"/>
    <row r="31" spans="1:13" ht="12" hidden="1" x14ac:dyDescent="0.25"/>
    <row r="32" spans="1:13" ht="12" hidden="1" x14ac:dyDescent="0.25"/>
    <row r="33" ht="12" hidden="1" x14ac:dyDescent="0.25"/>
    <row r="34" ht="12" hidden="1" x14ac:dyDescent="0.25"/>
    <row r="35" ht="12" hidden="1" x14ac:dyDescent="0.25"/>
    <row r="36" ht="12" hidden="1" x14ac:dyDescent="0.25"/>
    <row r="37" ht="12" hidden="1" x14ac:dyDescent="0.25"/>
  </sheetData>
  <sheetProtection algorithmName="SHA-512" hashValue="qxddkVFpMBelBEVtv7VeYiBm/o6pU5dX6FRzTFjrSJQtAzn9FbYtYY6AiQrm9cAjHIidn0jnT+/ZC8SX03yn0Q==" saltValue="bHxsgFn5hleLFvUSF0e+yw==" spinCount="100000" sheet="1" objects="1" scenarios="1"/>
  <mergeCells count="19">
    <mergeCell ref="A25:M25"/>
    <mergeCell ref="A20:H20"/>
    <mergeCell ref="A19:M19"/>
    <mergeCell ref="A22:M22"/>
    <mergeCell ref="A17:B17"/>
    <mergeCell ref="I20:J20"/>
    <mergeCell ref="B12:H12"/>
    <mergeCell ref="J12:K12"/>
    <mergeCell ref="L12:M12"/>
    <mergeCell ref="A7:M7"/>
    <mergeCell ref="A9:M9"/>
    <mergeCell ref="B11:H11"/>
    <mergeCell ref="J11:K11"/>
    <mergeCell ref="L11:M11"/>
    <mergeCell ref="A13:B13"/>
    <mergeCell ref="C13:D13"/>
    <mergeCell ref="E13:H13"/>
    <mergeCell ref="I13:M13"/>
    <mergeCell ref="A14:C14"/>
  </mergeCells>
  <dataValidations count="1">
    <dataValidation showInputMessage="1" showErrorMessage="1" sqref="F10 F14:F18 F21 F24 F26:F27 F31:F1048576 F7:F8" xr:uid="{8D6DA569-F00D-4097-80FC-810F8AED54CF}"/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D3259-88DC-45BC-9A11-46F4C21023CA}">
  <dimension ref="A3:D33"/>
  <sheetViews>
    <sheetView showGridLines="0" zoomScale="85" zoomScaleNormal="85" workbookViewId="0">
      <selection activeCell="G17" sqref="G17"/>
    </sheetView>
  </sheetViews>
  <sheetFormatPr baseColWidth="10" defaultRowHeight="15" x14ac:dyDescent="0.25"/>
  <cols>
    <col min="1" max="1" width="43.5703125" style="74" customWidth="1"/>
    <col min="2" max="2" width="23.28515625" style="74" customWidth="1"/>
    <col min="3" max="3" width="27.7109375" style="74" customWidth="1"/>
    <col min="4" max="4" width="26.42578125" style="74" customWidth="1"/>
    <col min="5" max="16384" width="11.42578125" style="74"/>
  </cols>
  <sheetData>
    <row r="3" spans="1:4" x14ac:dyDescent="0.25">
      <c r="D3" s="65" t="s">
        <v>148</v>
      </c>
    </row>
    <row r="4" spans="1:4" x14ac:dyDescent="0.25">
      <c r="D4" s="65" t="s">
        <v>149</v>
      </c>
    </row>
    <row r="5" spans="1:4" x14ac:dyDescent="0.25">
      <c r="D5" s="65" t="s">
        <v>150</v>
      </c>
    </row>
    <row r="7" spans="1:4" ht="18.600000000000001" customHeight="1" x14ac:dyDescent="0.25">
      <c r="A7" s="219" t="s">
        <v>53</v>
      </c>
      <c r="B7" s="219"/>
      <c r="C7" s="219"/>
      <c r="D7" s="219"/>
    </row>
    <row r="9" spans="1:4" ht="18.600000000000001" customHeight="1" x14ac:dyDescent="0.25">
      <c r="A9" s="237" t="s">
        <v>157</v>
      </c>
      <c r="B9" s="237"/>
      <c r="C9" s="237"/>
      <c r="D9" s="237"/>
    </row>
    <row r="10" spans="1:4" ht="16.5" thickBot="1" x14ac:dyDescent="0.3">
      <c r="A10" s="115"/>
      <c r="B10" s="115"/>
      <c r="C10" s="115"/>
      <c r="D10" s="115"/>
    </row>
    <row r="11" spans="1:4" s="116" customFormat="1" ht="16.5" thickBot="1" x14ac:dyDescent="0.3">
      <c r="A11" s="122" t="s">
        <v>66</v>
      </c>
      <c r="B11" s="140" t="s">
        <v>64</v>
      </c>
      <c r="C11" s="123" t="s">
        <v>67</v>
      </c>
      <c r="D11" s="123" t="s">
        <v>9</v>
      </c>
    </row>
    <row r="12" spans="1:4" ht="15.75" x14ac:dyDescent="0.25">
      <c r="A12" s="139" t="s">
        <v>68</v>
      </c>
      <c r="B12" s="142"/>
      <c r="C12" s="175"/>
      <c r="D12" s="175"/>
    </row>
    <row r="13" spans="1:4" ht="15.75" x14ac:dyDescent="0.25">
      <c r="A13" s="124" t="s">
        <v>124</v>
      </c>
      <c r="B13" s="138"/>
      <c r="C13" s="176"/>
      <c r="D13" s="176"/>
    </row>
    <row r="14" spans="1:4" ht="15.75" x14ac:dyDescent="0.25">
      <c r="A14" s="124" t="s">
        <v>69</v>
      </c>
      <c r="B14" s="138"/>
      <c r="C14" s="176"/>
      <c r="D14" s="176"/>
    </row>
    <row r="15" spans="1:4" ht="15.75" x14ac:dyDescent="0.25">
      <c r="A15" s="125" t="s">
        <v>125</v>
      </c>
      <c r="B15" s="138"/>
      <c r="C15" s="176"/>
      <c r="D15" s="176"/>
    </row>
    <row r="16" spans="1:4" ht="15.75" x14ac:dyDescent="0.25">
      <c r="A16" s="125" t="s">
        <v>126</v>
      </c>
      <c r="B16" s="138"/>
      <c r="C16" s="176"/>
      <c r="D16" s="176"/>
    </row>
    <row r="17" spans="1:4" ht="65.25" customHeight="1" x14ac:dyDescent="0.25">
      <c r="A17" s="124" t="s">
        <v>70</v>
      </c>
      <c r="B17" s="177"/>
      <c r="C17" s="118"/>
      <c r="D17" s="177"/>
    </row>
    <row r="18" spans="1:4" ht="39.75" customHeight="1" x14ac:dyDescent="0.25">
      <c r="A18" s="124" t="s">
        <v>71</v>
      </c>
      <c r="B18" s="177"/>
      <c r="C18" s="117"/>
      <c r="D18" s="177"/>
    </row>
    <row r="19" spans="1:4" ht="16.5" thickBot="1" x14ac:dyDescent="0.3">
      <c r="A19" s="126" t="s">
        <v>72</v>
      </c>
      <c r="B19" s="178"/>
      <c r="C19" s="179"/>
      <c r="D19" s="119"/>
    </row>
    <row r="20" spans="1:4" s="116" customFormat="1" ht="27" customHeight="1" thickBot="1" x14ac:dyDescent="0.3">
      <c r="A20" s="127" t="s">
        <v>73</v>
      </c>
      <c r="B20" s="123" t="s">
        <v>64</v>
      </c>
      <c r="C20" s="123" t="s">
        <v>67</v>
      </c>
      <c r="D20" s="123" t="s">
        <v>9</v>
      </c>
    </row>
    <row r="21" spans="1:4" ht="16.5" thickBot="1" x14ac:dyDescent="0.3">
      <c r="A21" s="128" t="s">
        <v>79</v>
      </c>
      <c r="B21" s="180">
        <f>'RESUMEN ECONÓMICO'!C37</f>
        <v>0</v>
      </c>
      <c r="C21" s="182">
        <f>'RESUMEN ECONÓMICO'!D37</f>
        <v>0</v>
      </c>
      <c r="D21" s="186">
        <f>'RESUMEN ECONÓMICO'!E37</f>
        <v>0</v>
      </c>
    </row>
    <row r="22" spans="1:4" ht="16.5" thickBot="1" x14ac:dyDescent="0.3">
      <c r="A22" s="128" t="s">
        <v>80</v>
      </c>
      <c r="B22" s="180">
        <f>'RESUMEN ECONÓMICO'!G37</f>
        <v>0</v>
      </c>
      <c r="C22" s="182">
        <f>'RESUMEN ECONÓMICO'!H37</f>
        <v>0</v>
      </c>
      <c r="D22" s="180">
        <f>'RESUMEN ECONÓMICO'!I37</f>
        <v>0</v>
      </c>
    </row>
    <row r="23" spans="1:4" ht="24.75" customHeight="1" thickBot="1" x14ac:dyDescent="0.3">
      <c r="A23" s="126" t="s">
        <v>160</v>
      </c>
      <c r="B23" s="180">
        <f>B21+B22</f>
        <v>0</v>
      </c>
      <c r="C23" s="183">
        <f>SUM(C21:C22)</f>
        <v>0</v>
      </c>
      <c r="D23" s="180">
        <v>0</v>
      </c>
    </row>
    <row r="24" spans="1:4" ht="16.5" thickBot="1" x14ac:dyDescent="0.3">
      <c r="A24" s="126" t="s">
        <v>74</v>
      </c>
      <c r="B24" s="181">
        <f>SUM(B12-B15-B23)</f>
        <v>0</v>
      </c>
      <c r="C24" s="180">
        <f>SUM(C17-C18-C23)</f>
        <v>0</v>
      </c>
      <c r="D24" s="180">
        <f>SUM(D19-D23)</f>
        <v>0</v>
      </c>
    </row>
    <row r="25" spans="1:4" ht="16.5" thickBot="1" x14ac:dyDescent="0.3">
      <c r="A25" s="126" t="s">
        <v>75</v>
      </c>
      <c r="B25" s="177"/>
      <c r="C25" s="184" t="e">
        <f>'TRANSFERENCIAS Y TIPOS CAMBIOS'!P22</f>
        <v>#DIV/0!</v>
      </c>
      <c r="D25" s="184" t="e">
        <f>'TRANSFERENCIAS Y TIPOS CAMBIOS'!R22</f>
        <v>#DIV/0!</v>
      </c>
    </row>
    <row r="26" spans="1:4" ht="16.5" thickBot="1" x14ac:dyDescent="0.3">
      <c r="A26" s="126" t="s">
        <v>76</v>
      </c>
      <c r="B26" s="181">
        <f>SUM(B24)</f>
        <v>0</v>
      </c>
      <c r="C26" s="185" t="e">
        <f>C25*C24</f>
        <v>#DIV/0!</v>
      </c>
      <c r="D26" s="186" t="e">
        <f>SUM(D24*D25)</f>
        <v>#DIV/0!</v>
      </c>
    </row>
    <row r="27" spans="1:4" ht="16.5" thickBot="1" x14ac:dyDescent="0.3">
      <c r="A27" s="126" t="s">
        <v>77</v>
      </c>
      <c r="B27" s="144"/>
      <c r="C27" s="119"/>
      <c r="D27" s="120" t="s">
        <v>45</v>
      </c>
    </row>
    <row r="28" spans="1:4" ht="16.5" thickBot="1" x14ac:dyDescent="0.3">
      <c r="A28" s="126" t="s">
        <v>78</v>
      </c>
      <c r="B28" s="180" t="e">
        <f>SUM(B26+C28+D28)</f>
        <v>#DIV/0!</v>
      </c>
      <c r="C28" s="186" t="e">
        <f>SUM(C26:C27)</f>
        <v>#DIV/0!</v>
      </c>
      <c r="D28" s="180" t="e">
        <f>SUM(D26:D27)</f>
        <v>#DIV/0!</v>
      </c>
    </row>
    <row r="30" spans="1:4" x14ac:dyDescent="0.25">
      <c r="A30" s="257"/>
      <c r="B30" s="257"/>
    </row>
    <row r="31" spans="1:4" x14ac:dyDescent="0.25">
      <c r="A31" s="257"/>
      <c r="B31" s="257"/>
    </row>
    <row r="32" spans="1:4" x14ac:dyDescent="0.25">
      <c r="A32" s="143"/>
      <c r="B32" s="121"/>
    </row>
    <row r="33" spans="1:2" x14ac:dyDescent="0.25">
      <c r="A33" s="257"/>
      <c r="B33" s="257"/>
    </row>
  </sheetData>
  <sheetProtection algorithmName="SHA-512" hashValue="coHUHC146R5nkgU3TRbp0ITPTxTvxbtd+YaJbpMGAqsXXn5TZdSfnoICNV5nsqVYTGRT/v0jV9rDua6IsqpouQ==" saltValue="DMNWpfYyZtNZjtBAhG83ww==" spinCount="100000" sheet="1" objects="1" scenarios="1"/>
  <mergeCells count="5">
    <mergeCell ref="A7:D7"/>
    <mergeCell ref="A9:D9"/>
    <mergeCell ref="A30:B30"/>
    <mergeCell ref="A31:B31"/>
    <mergeCell ref="A33:B33"/>
  </mergeCell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6AB3C-AC54-45DB-9679-C2A2EF2F4D00}">
  <dimension ref="A3:Q66"/>
  <sheetViews>
    <sheetView showGridLines="0" topLeftCell="A6" zoomScaleNormal="100" workbookViewId="0">
      <selection activeCell="M24" sqref="M24"/>
    </sheetView>
  </sheetViews>
  <sheetFormatPr baseColWidth="10" defaultColWidth="11.42578125" defaultRowHeight="12" x14ac:dyDescent="0.25"/>
  <cols>
    <col min="1" max="1" width="4.28515625" style="1" customWidth="1"/>
    <col min="2" max="2" width="14.42578125" style="1" customWidth="1"/>
    <col min="3" max="3" width="9.85546875" style="63" customWidth="1"/>
    <col min="4" max="5" width="10.5703125" style="64" customWidth="1"/>
    <col min="6" max="6" width="15.85546875" style="1" customWidth="1"/>
    <col min="7" max="7" width="20" style="1" bestFit="1" customWidth="1"/>
    <col min="8" max="8" width="27.42578125" style="1" customWidth="1"/>
    <col min="9" max="9" width="12.5703125" style="1" customWidth="1"/>
    <col min="10" max="10" width="12" style="1" customWidth="1"/>
    <col min="11" max="11" width="9.42578125" style="1" customWidth="1"/>
    <col min="12" max="12" width="11.28515625" style="1" customWidth="1"/>
    <col min="13" max="13" width="17.140625" style="1" customWidth="1"/>
    <col min="14" max="14" width="21.5703125" style="1" customWidth="1"/>
    <col min="15" max="15" width="15.140625" style="1" customWidth="1"/>
    <col min="16" max="16" width="15.28515625" style="1" customWidth="1"/>
    <col min="17" max="17" width="15.140625" style="1" customWidth="1"/>
    <col min="18" max="20" width="11.42578125" style="1"/>
    <col min="21" max="21" width="3.42578125" style="1" customWidth="1"/>
    <col min="22" max="16384" width="11.42578125" style="1"/>
  </cols>
  <sheetData>
    <row r="3" spans="1:17" ht="15" x14ac:dyDescent="0.25">
      <c r="Q3" s="65" t="s">
        <v>148</v>
      </c>
    </row>
    <row r="4" spans="1:17" ht="15" x14ac:dyDescent="0.25">
      <c r="Q4" s="65" t="s">
        <v>149</v>
      </c>
    </row>
    <row r="5" spans="1:17" ht="15" x14ac:dyDescent="0.25">
      <c r="Q5" s="65" t="s">
        <v>150</v>
      </c>
    </row>
    <row r="7" spans="1:17" ht="24" customHeight="1" x14ac:dyDescent="0.25">
      <c r="A7" s="219" t="s">
        <v>53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</row>
    <row r="8" spans="1:17" s="66" customFormat="1" ht="15.6" customHeight="1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  <c r="M8" s="10"/>
      <c r="N8" s="10"/>
      <c r="O8" s="11"/>
      <c r="P8" s="11"/>
      <c r="Q8" s="10"/>
    </row>
    <row r="9" spans="1:17" s="66" customFormat="1" ht="15.6" customHeight="1" x14ac:dyDescent="0.25">
      <c r="A9" s="11"/>
      <c r="B9" s="11"/>
      <c r="C9" s="11"/>
      <c r="D9" s="11"/>
      <c r="E9" s="11"/>
      <c r="F9" s="11"/>
      <c r="G9" s="11"/>
      <c r="H9" s="10"/>
      <c r="I9" s="10"/>
      <c r="J9" s="10"/>
      <c r="K9" s="11"/>
      <c r="L9" s="11"/>
      <c r="M9" s="11"/>
      <c r="N9" s="27" t="s">
        <v>81</v>
      </c>
      <c r="O9" s="27" t="s">
        <v>82</v>
      </c>
      <c r="P9" s="27" t="s">
        <v>83</v>
      </c>
      <c r="Q9" s="27" t="s">
        <v>91</v>
      </c>
    </row>
    <row r="10" spans="1:17" ht="36.75" customHeight="1" x14ac:dyDescent="0.25">
      <c r="A10" s="237" t="str">
        <f>'RESUMEN ECONÓMICO'!A22</f>
        <v>1. Rehabilitación de inmuebles</v>
      </c>
      <c r="B10" s="237"/>
      <c r="C10" s="237"/>
      <c r="D10" s="237"/>
      <c r="E10" s="237"/>
      <c r="F10" s="237"/>
      <c r="G10" s="17"/>
      <c r="H10" s="2"/>
      <c r="I10" s="2"/>
      <c r="J10" s="2"/>
      <c r="K10" s="264" t="s">
        <v>95</v>
      </c>
      <c r="L10" s="265"/>
      <c r="M10" s="266"/>
      <c r="N10" s="30">
        <f>K66</f>
        <v>0</v>
      </c>
      <c r="O10" s="39">
        <f>L66</f>
        <v>0</v>
      </c>
      <c r="P10" s="40">
        <f>N66</f>
        <v>0</v>
      </c>
      <c r="Q10" s="30" t="e">
        <f>SUM(K16:K65)+SUM(M16:M65)+SUM(O16:O65)</f>
        <v>#DIV/0!</v>
      </c>
    </row>
    <row r="11" spans="1:17" s="66" customFormat="1" ht="15" customHeight="1" x14ac:dyDescent="0.2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0"/>
      <c r="M11" s="10"/>
      <c r="N11" s="10"/>
      <c r="O11" s="11"/>
      <c r="P11" s="11"/>
      <c r="Q11" s="10"/>
    </row>
    <row r="12" spans="1:17" s="66" customFormat="1" ht="29.25" customHeight="1" x14ac:dyDescent="0.25">
      <c r="A12" s="11"/>
      <c r="B12" s="11"/>
      <c r="C12" s="10"/>
      <c r="D12" s="10"/>
      <c r="E12" s="28" t="s">
        <v>81</v>
      </c>
      <c r="F12" s="28" t="s">
        <v>82</v>
      </c>
      <c r="G12" s="28" t="s">
        <v>83</v>
      </c>
      <c r="H12" s="28" t="s">
        <v>91</v>
      </c>
      <c r="I12" s="10"/>
      <c r="J12" s="10"/>
      <c r="K12" s="11"/>
      <c r="L12" s="11"/>
      <c r="M12" s="11"/>
      <c r="N12" s="61" t="s">
        <v>81</v>
      </c>
      <c r="O12" s="61" t="s">
        <v>82</v>
      </c>
      <c r="P12" s="61" t="s">
        <v>83</v>
      </c>
      <c r="Q12" s="61" t="s">
        <v>91</v>
      </c>
    </row>
    <row r="13" spans="1:17" ht="39" customHeight="1" x14ac:dyDescent="0.25">
      <c r="A13" s="262" t="s">
        <v>155</v>
      </c>
      <c r="B13" s="262"/>
      <c r="C13" s="262"/>
      <c r="D13" s="262"/>
      <c r="E13" s="23">
        <f>SUM(K16:K40)</f>
        <v>0</v>
      </c>
      <c r="F13" s="135">
        <f>SUM(L16:L40)</f>
        <v>0</v>
      </c>
      <c r="G13" s="136">
        <f>SUM(N16:N40)</f>
        <v>0</v>
      </c>
      <c r="H13" s="23" t="e">
        <f>SUM(K16:K40)+SUM(M16:M40)+SUM(O16:O40)</f>
        <v>#DIV/0!</v>
      </c>
      <c r="I13" s="10"/>
      <c r="J13" s="2"/>
      <c r="K13" s="263" t="s">
        <v>156</v>
      </c>
      <c r="L13" s="263"/>
      <c r="M13" s="263"/>
      <c r="N13" s="29">
        <f>SUM(K41:K65)</f>
        <v>0</v>
      </c>
      <c r="O13" s="36">
        <f>SUM(L41:L65)</f>
        <v>0</v>
      </c>
      <c r="P13" s="38">
        <f>SUM(N41:N65)</f>
        <v>0</v>
      </c>
      <c r="Q13" s="29" t="e">
        <f>SUM(K41:K65)+SUM(M41:M65)+SUM(O41:O65)</f>
        <v>#DIV/0!</v>
      </c>
    </row>
    <row r="14" spans="1:17" ht="15.75" customHeight="1" x14ac:dyDescent="0.25">
      <c r="A14" s="267"/>
      <c r="B14" s="267"/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197"/>
      <c r="P14" s="197"/>
      <c r="Q14" s="2"/>
    </row>
    <row r="15" spans="1:17" s="66" customFormat="1" ht="49.5" customHeight="1" x14ac:dyDescent="0.25">
      <c r="A15" s="199" t="s">
        <v>54</v>
      </c>
      <c r="B15" s="199" t="s">
        <v>55</v>
      </c>
      <c r="C15" s="199" t="s">
        <v>56</v>
      </c>
      <c r="D15" s="268" t="s">
        <v>57</v>
      </c>
      <c r="E15" s="268"/>
      <c r="F15" s="268"/>
      <c r="G15" s="198" t="s">
        <v>58</v>
      </c>
      <c r="H15" s="275" t="s">
        <v>59</v>
      </c>
      <c r="I15" s="275"/>
      <c r="J15" s="275"/>
      <c r="K15" s="199" t="s">
        <v>127</v>
      </c>
      <c r="L15" s="58" t="s">
        <v>128</v>
      </c>
      <c r="M15" s="58" t="s">
        <v>131</v>
      </c>
      <c r="N15" s="58" t="s">
        <v>130</v>
      </c>
      <c r="O15" s="58" t="s">
        <v>132</v>
      </c>
      <c r="P15" s="58" t="s">
        <v>65</v>
      </c>
      <c r="Q15" s="58" t="s">
        <v>60</v>
      </c>
    </row>
    <row r="16" spans="1:17" ht="11.25" customHeight="1" x14ac:dyDescent="0.25">
      <c r="A16" s="67">
        <v>1</v>
      </c>
      <c r="B16" s="41"/>
      <c r="C16" s="12"/>
      <c r="D16" s="269"/>
      <c r="E16" s="270"/>
      <c r="F16" s="271"/>
      <c r="G16" s="192"/>
      <c r="H16" s="272"/>
      <c r="I16" s="273"/>
      <c r="J16" s="274"/>
      <c r="K16" s="13"/>
      <c r="L16" s="21"/>
      <c r="M16" s="13" t="e">
        <f>L16*'TRANSFERENCIAS Y TIPOS CAMBIOS'!P$22</f>
        <v>#DIV/0!</v>
      </c>
      <c r="N16" s="43"/>
      <c r="O16" s="13" t="e">
        <f>N16*'TRANSFERENCIAS Y TIPOS CAMBIOS'!$R$22</f>
        <v>#DIV/0!</v>
      </c>
      <c r="P16" s="13"/>
      <c r="Q16" s="68"/>
    </row>
    <row r="17" spans="1:17" ht="11.25" customHeight="1" x14ac:dyDescent="0.25">
      <c r="A17" s="67">
        <v>2</v>
      </c>
      <c r="B17" s="41"/>
      <c r="C17" s="12"/>
      <c r="D17" s="269"/>
      <c r="E17" s="270"/>
      <c r="F17" s="271"/>
      <c r="G17" s="192"/>
      <c r="H17" s="272"/>
      <c r="I17" s="273"/>
      <c r="J17" s="274"/>
      <c r="K17" s="13"/>
      <c r="L17" s="21"/>
      <c r="M17" s="13" t="e">
        <f>L17*'TRANSFERENCIAS Y TIPOS CAMBIOS'!P$22</f>
        <v>#DIV/0!</v>
      </c>
      <c r="N17" s="43"/>
      <c r="O17" s="13" t="e">
        <f>N17*'TRANSFERENCIAS Y TIPOS CAMBIOS'!$R$22</f>
        <v>#DIV/0!</v>
      </c>
      <c r="P17" s="13"/>
      <c r="Q17" s="68"/>
    </row>
    <row r="18" spans="1:17" ht="11.25" customHeight="1" x14ac:dyDescent="0.25">
      <c r="A18" s="67">
        <v>3</v>
      </c>
      <c r="B18" s="41"/>
      <c r="C18" s="12"/>
      <c r="D18" s="269"/>
      <c r="E18" s="270"/>
      <c r="F18" s="271"/>
      <c r="G18" s="192"/>
      <c r="H18" s="272"/>
      <c r="I18" s="273"/>
      <c r="J18" s="274"/>
      <c r="K18" s="13"/>
      <c r="L18" s="21"/>
      <c r="M18" s="13" t="e">
        <f>L18*'TRANSFERENCIAS Y TIPOS CAMBIOS'!P$22</f>
        <v>#DIV/0!</v>
      </c>
      <c r="N18" s="43"/>
      <c r="O18" s="13" t="e">
        <f>N18*'TRANSFERENCIAS Y TIPOS CAMBIOS'!$R$22</f>
        <v>#DIV/0!</v>
      </c>
      <c r="P18" s="13"/>
      <c r="Q18" s="68"/>
    </row>
    <row r="19" spans="1:17" ht="11.25" customHeight="1" x14ac:dyDescent="0.25">
      <c r="A19" s="67">
        <v>4</v>
      </c>
      <c r="B19" s="41"/>
      <c r="C19" s="12"/>
      <c r="D19" s="269"/>
      <c r="E19" s="270"/>
      <c r="F19" s="271"/>
      <c r="G19" s="192"/>
      <c r="H19" s="272"/>
      <c r="I19" s="273"/>
      <c r="J19" s="274"/>
      <c r="K19" s="13"/>
      <c r="L19" s="21"/>
      <c r="M19" s="13" t="e">
        <f>L19*'TRANSFERENCIAS Y TIPOS CAMBIOS'!P$22</f>
        <v>#DIV/0!</v>
      </c>
      <c r="N19" s="43"/>
      <c r="O19" s="13" t="e">
        <f>N19*'TRANSFERENCIAS Y TIPOS CAMBIOS'!$R$22</f>
        <v>#DIV/0!</v>
      </c>
      <c r="P19" s="13"/>
      <c r="Q19" s="68"/>
    </row>
    <row r="20" spans="1:17" ht="11.25" customHeight="1" x14ac:dyDescent="0.25">
      <c r="A20" s="67">
        <v>5</v>
      </c>
      <c r="B20" s="41"/>
      <c r="C20" s="12"/>
      <c r="D20" s="269"/>
      <c r="E20" s="270"/>
      <c r="F20" s="271"/>
      <c r="G20" s="192"/>
      <c r="H20" s="272"/>
      <c r="I20" s="273"/>
      <c r="J20" s="274"/>
      <c r="K20" s="13"/>
      <c r="L20" s="21"/>
      <c r="M20" s="13" t="e">
        <f>L20*'TRANSFERENCIAS Y TIPOS CAMBIOS'!P$22</f>
        <v>#DIV/0!</v>
      </c>
      <c r="N20" s="43"/>
      <c r="O20" s="13" t="e">
        <f>N20*'TRANSFERENCIAS Y TIPOS CAMBIOS'!$R$22</f>
        <v>#DIV/0!</v>
      </c>
      <c r="P20" s="13"/>
      <c r="Q20" s="68"/>
    </row>
    <row r="21" spans="1:17" ht="11.25" customHeight="1" x14ac:dyDescent="0.25">
      <c r="A21" s="67">
        <v>6</v>
      </c>
      <c r="B21" s="41"/>
      <c r="C21" s="12"/>
      <c r="D21" s="269"/>
      <c r="E21" s="270"/>
      <c r="F21" s="271"/>
      <c r="G21" s="192"/>
      <c r="H21" s="272"/>
      <c r="I21" s="273"/>
      <c r="J21" s="274"/>
      <c r="K21" s="13"/>
      <c r="L21" s="21"/>
      <c r="M21" s="13" t="e">
        <f>L21*'TRANSFERENCIAS Y TIPOS CAMBIOS'!P$22</f>
        <v>#DIV/0!</v>
      </c>
      <c r="N21" s="43"/>
      <c r="O21" s="13" t="e">
        <f>N21*'TRANSFERENCIAS Y TIPOS CAMBIOS'!$R$22</f>
        <v>#DIV/0!</v>
      </c>
      <c r="P21" s="13"/>
      <c r="Q21" s="68"/>
    </row>
    <row r="22" spans="1:17" ht="11.25" customHeight="1" x14ac:dyDescent="0.25">
      <c r="A22" s="67">
        <v>7</v>
      </c>
      <c r="B22" s="41"/>
      <c r="C22" s="12"/>
      <c r="D22" s="269"/>
      <c r="E22" s="270"/>
      <c r="F22" s="271"/>
      <c r="G22" s="192"/>
      <c r="H22" s="272"/>
      <c r="I22" s="273"/>
      <c r="J22" s="274"/>
      <c r="K22" s="13"/>
      <c r="L22" s="21"/>
      <c r="M22" s="13" t="e">
        <f>L22*'TRANSFERENCIAS Y TIPOS CAMBIOS'!P$22</f>
        <v>#DIV/0!</v>
      </c>
      <c r="N22" s="43"/>
      <c r="O22" s="13" t="e">
        <f>N22*'TRANSFERENCIAS Y TIPOS CAMBIOS'!$R$22</f>
        <v>#DIV/0!</v>
      </c>
      <c r="P22" s="13"/>
      <c r="Q22" s="68"/>
    </row>
    <row r="23" spans="1:17" ht="11.25" customHeight="1" x14ac:dyDescent="0.25">
      <c r="A23" s="67">
        <v>8</v>
      </c>
      <c r="B23" s="41"/>
      <c r="C23" s="12"/>
      <c r="D23" s="269"/>
      <c r="E23" s="270"/>
      <c r="F23" s="271"/>
      <c r="G23" s="192"/>
      <c r="H23" s="272"/>
      <c r="I23" s="273"/>
      <c r="J23" s="274"/>
      <c r="K23" s="13"/>
      <c r="L23" s="21"/>
      <c r="M23" s="13" t="e">
        <f>L23*'TRANSFERENCIAS Y TIPOS CAMBIOS'!P$22</f>
        <v>#DIV/0!</v>
      </c>
      <c r="N23" s="43"/>
      <c r="O23" s="13" t="e">
        <f>N23*'TRANSFERENCIAS Y TIPOS CAMBIOS'!$R$22</f>
        <v>#DIV/0!</v>
      </c>
      <c r="P23" s="13"/>
      <c r="Q23" s="68"/>
    </row>
    <row r="24" spans="1:17" ht="11.25" customHeight="1" x14ac:dyDescent="0.25">
      <c r="A24" s="67">
        <v>9</v>
      </c>
      <c r="B24" s="41"/>
      <c r="C24" s="12"/>
      <c r="D24" s="269"/>
      <c r="E24" s="270"/>
      <c r="F24" s="271"/>
      <c r="G24" s="192"/>
      <c r="H24" s="272"/>
      <c r="I24" s="273"/>
      <c r="J24" s="274"/>
      <c r="K24" s="13"/>
      <c r="L24" s="21"/>
      <c r="M24" s="13" t="e">
        <f>L24*'TRANSFERENCIAS Y TIPOS CAMBIOS'!P$22</f>
        <v>#DIV/0!</v>
      </c>
      <c r="N24" s="43"/>
      <c r="O24" s="13" t="e">
        <f>N24*'TRANSFERENCIAS Y TIPOS CAMBIOS'!$R$22</f>
        <v>#DIV/0!</v>
      </c>
      <c r="P24" s="13"/>
      <c r="Q24" s="68"/>
    </row>
    <row r="25" spans="1:17" ht="11.25" customHeight="1" x14ac:dyDescent="0.25">
      <c r="A25" s="67">
        <v>10</v>
      </c>
      <c r="B25" s="41"/>
      <c r="C25" s="12"/>
      <c r="D25" s="269"/>
      <c r="E25" s="270"/>
      <c r="F25" s="271"/>
      <c r="G25" s="192"/>
      <c r="H25" s="272"/>
      <c r="I25" s="273"/>
      <c r="J25" s="274"/>
      <c r="K25" s="13"/>
      <c r="L25" s="21"/>
      <c r="M25" s="13" t="e">
        <f>L25*'TRANSFERENCIAS Y TIPOS CAMBIOS'!P$22</f>
        <v>#DIV/0!</v>
      </c>
      <c r="N25" s="43"/>
      <c r="O25" s="13" t="e">
        <f>N25*'TRANSFERENCIAS Y TIPOS CAMBIOS'!$R$22</f>
        <v>#DIV/0!</v>
      </c>
      <c r="P25" s="13"/>
      <c r="Q25" s="68"/>
    </row>
    <row r="26" spans="1:17" ht="11.25" customHeight="1" x14ac:dyDescent="0.25">
      <c r="A26" s="67">
        <v>11</v>
      </c>
      <c r="B26" s="41"/>
      <c r="C26" s="12"/>
      <c r="D26" s="269"/>
      <c r="E26" s="270"/>
      <c r="F26" s="271"/>
      <c r="G26" s="192"/>
      <c r="H26" s="272"/>
      <c r="I26" s="273"/>
      <c r="J26" s="274"/>
      <c r="K26" s="13"/>
      <c r="L26" s="21"/>
      <c r="M26" s="13" t="e">
        <f>L26*'TRANSFERENCIAS Y TIPOS CAMBIOS'!P$22</f>
        <v>#DIV/0!</v>
      </c>
      <c r="N26" s="43"/>
      <c r="O26" s="13" t="e">
        <f>N26*'TRANSFERENCIAS Y TIPOS CAMBIOS'!$R$22</f>
        <v>#DIV/0!</v>
      </c>
      <c r="P26" s="13"/>
      <c r="Q26" s="68"/>
    </row>
    <row r="27" spans="1:17" ht="11.25" customHeight="1" x14ac:dyDescent="0.25">
      <c r="A27" s="67">
        <v>12</v>
      </c>
      <c r="B27" s="41"/>
      <c r="C27" s="12"/>
      <c r="D27" s="269"/>
      <c r="E27" s="270"/>
      <c r="F27" s="271"/>
      <c r="G27" s="192"/>
      <c r="H27" s="272"/>
      <c r="I27" s="273"/>
      <c r="J27" s="274"/>
      <c r="K27" s="13"/>
      <c r="L27" s="21"/>
      <c r="M27" s="13" t="e">
        <f>L27*'TRANSFERENCIAS Y TIPOS CAMBIOS'!P$22</f>
        <v>#DIV/0!</v>
      </c>
      <c r="N27" s="43"/>
      <c r="O27" s="13" t="e">
        <f>N27*'TRANSFERENCIAS Y TIPOS CAMBIOS'!$R$22</f>
        <v>#DIV/0!</v>
      </c>
      <c r="P27" s="13"/>
      <c r="Q27" s="68"/>
    </row>
    <row r="28" spans="1:17" ht="11.25" customHeight="1" x14ac:dyDescent="0.25">
      <c r="A28" s="67">
        <v>13</v>
      </c>
      <c r="B28" s="41"/>
      <c r="C28" s="12"/>
      <c r="D28" s="269"/>
      <c r="E28" s="270"/>
      <c r="F28" s="271"/>
      <c r="G28" s="192"/>
      <c r="H28" s="272"/>
      <c r="I28" s="273"/>
      <c r="J28" s="274"/>
      <c r="K28" s="13"/>
      <c r="L28" s="21"/>
      <c r="M28" s="13" t="e">
        <f>L28*'TRANSFERENCIAS Y TIPOS CAMBIOS'!P$22</f>
        <v>#DIV/0!</v>
      </c>
      <c r="N28" s="43"/>
      <c r="O28" s="13" t="e">
        <f>N28*'TRANSFERENCIAS Y TIPOS CAMBIOS'!$R$22</f>
        <v>#DIV/0!</v>
      </c>
      <c r="P28" s="13"/>
      <c r="Q28" s="68"/>
    </row>
    <row r="29" spans="1:17" ht="11.25" customHeight="1" x14ac:dyDescent="0.25">
      <c r="A29" s="67">
        <v>14</v>
      </c>
      <c r="B29" s="41"/>
      <c r="C29" s="12"/>
      <c r="D29" s="269"/>
      <c r="E29" s="270"/>
      <c r="F29" s="271"/>
      <c r="G29" s="192"/>
      <c r="H29" s="272"/>
      <c r="I29" s="273"/>
      <c r="J29" s="274"/>
      <c r="K29" s="13"/>
      <c r="L29" s="21"/>
      <c r="M29" s="13" t="e">
        <f>L29*'TRANSFERENCIAS Y TIPOS CAMBIOS'!P$22</f>
        <v>#DIV/0!</v>
      </c>
      <c r="N29" s="43"/>
      <c r="O29" s="13" t="e">
        <f>N29*'TRANSFERENCIAS Y TIPOS CAMBIOS'!$R$22</f>
        <v>#DIV/0!</v>
      </c>
      <c r="P29" s="13"/>
      <c r="Q29" s="68"/>
    </row>
    <row r="30" spans="1:17" ht="11.25" customHeight="1" x14ac:dyDescent="0.25">
      <c r="A30" s="67">
        <v>15</v>
      </c>
      <c r="B30" s="41"/>
      <c r="C30" s="12"/>
      <c r="D30" s="269"/>
      <c r="E30" s="270"/>
      <c r="F30" s="271"/>
      <c r="G30" s="192"/>
      <c r="H30" s="272"/>
      <c r="I30" s="273"/>
      <c r="J30" s="274"/>
      <c r="K30" s="13"/>
      <c r="L30" s="21"/>
      <c r="M30" s="13" t="e">
        <f>L30*'TRANSFERENCIAS Y TIPOS CAMBIOS'!P$22</f>
        <v>#DIV/0!</v>
      </c>
      <c r="N30" s="43"/>
      <c r="O30" s="13" t="e">
        <f>N30*'TRANSFERENCIAS Y TIPOS CAMBIOS'!$R$22</f>
        <v>#DIV/0!</v>
      </c>
      <c r="P30" s="13"/>
      <c r="Q30" s="68"/>
    </row>
    <row r="31" spans="1:17" ht="11.25" customHeight="1" x14ac:dyDescent="0.25">
      <c r="A31" s="67">
        <v>16</v>
      </c>
      <c r="B31" s="41"/>
      <c r="C31" s="12"/>
      <c r="D31" s="269"/>
      <c r="E31" s="270"/>
      <c r="F31" s="271"/>
      <c r="G31" s="192"/>
      <c r="H31" s="272"/>
      <c r="I31" s="273"/>
      <c r="J31" s="274"/>
      <c r="K31" s="13"/>
      <c r="L31" s="21"/>
      <c r="M31" s="13" t="e">
        <f>L31*'TRANSFERENCIAS Y TIPOS CAMBIOS'!P$22</f>
        <v>#DIV/0!</v>
      </c>
      <c r="N31" s="43"/>
      <c r="O31" s="13" t="e">
        <f>N31*'TRANSFERENCIAS Y TIPOS CAMBIOS'!$R$22</f>
        <v>#DIV/0!</v>
      </c>
      <c r="P31" s="13"/>
      <c r="Q31" s="68"/>
    </row>
    <row r="32" spans="1:17" ht="11.25" customHeight="1" x14ac:dyDescent="0.25">
      <c r="A32" s="67">
        <v>17</v>
      </c>
      <c r="B32" s="41"/>
      <c r="C32" s="12"/>
      <c r="D32" s="269"/>
      <c r="E32" s="270"/>
      <c r="F32" s="271"/>
      <c r="G32" s="192"/>
      <c r="H32" s="272"/>
      <c r="I32" s="273"/>
      <c r="J32" s="274"/>
      <c r="K32" s="13"/>
      <c r="L32" s="21"/>
      <c r="M32" s="13" t="e">
        <f>L32*'TRANSFERENCIAS Y TIPOS CAMBIOS'!P$22</f>
        <v>#DIV/0!</v>
      </c>
      <c r="N32" s="43"/>
      <c r="O32" s="13" t="e">
        <f>N32*'TRANSFERENCIAS Y TIPOS CAMBIOS'!$R$22</f>
        <v>#DIV/0!</v>
      </c>
      <c r="P32" s="13"/>
      <c r="Q32" s="68"/>
    </row>
    <row r="33" spans="1:17" ht="11.25" customHeight="1" x14ac:dyDescent="0.25">
      <c r="A33" s="67">
        <v>18</v>
      </c>
      <c r="B33" s="41"/>
      <c r="C33" s="12"/>
      <c r="D33" s="269"/>
      <c r="E33" s="270"/>
      <c r="F33" s="271"/>
      <c r="G33" s="192"/>
      <c r="H33" s="272"/>
      <c r="I33" s="273"/>
      <c r="J33" s="274"/>
      <c r="K33" s="13"/>
      <c r="L33" s="21"/>
      <c r="M33" s="13" t="e">
        <f>L33*'TRANSFERENCIAS Y TIPOS CAMBIOS'!P$22</f>
        <v>#DIV/0!</v>
      </c>
      <c r="N33" s="43"/>
      <c r="O33" s="13" t="e">
        <f>N33*'TRANSFERENCIAS Y TIPOS CAMBIOS'!$R$22</f>
        <v>#DIV/0!</v>
      </c>
      <c r="P33" s="13"/>
      <c r="Q33" s="68"/>
    </row>
    <row r="34" spans="1:17" ht="11.25" customHeight="1" x14ac:dyDescent="0.25">
      <c r="A34" s="67">
        <v>19</v>
      </c>
      <c r="B34" s="41"/>
      <c r="C34" s="12"/>
      <c r="D34" s="269"/>
      <c r="E34" s="270"/>
      <c r="F34" s="271"/>
      <c r="G34" s="192"/>
      <c r="H34" s="272"/>
      <c r="I34" s="273"/>
      <c r="J34" s="274"/>
      <c r="K34" s="13"/>
      <c r="L34" s="21"/>
      <c r="M34" s="13" t="e">
        <f>L34*'TRANSFERENCIAS Y TIPOS CAMBIOS'!P$22</f>
        <v>#DIV/0!</v>
      </c>
      <c r="N34" s="43"/>
      <c r="O34" s="13" t="e">
        <f>N34*'TRANSFERENCIAS Y TIPOS CAMBIOS'!$R$22</f>
        <v>#DIV/0!</v>
      </c>
      <c r="P34" s="13"/>
      <c r="Q34" s="68"/>
    </row>
    <row r="35" spans="1:17" ht="11.25" customHeight="1" x14ac:dyDescent="0.25">
      <c r="A35" s="67">
        <v>20</v>
      </c>
      <c r="B35" s="41"/>
      <c r="C35" s="12"/>
      <c r="D35" s="269"/>
      <c r="E35" s="270"/>
      <c r="F35" s="271"/>
      <c r="G35" s="192"/>
      <c r="H35" s="272"/>
      <c r="I35" s="273"/>
      <c r="J35" s="274"/>
      <c r="K35" s="13"/>
      <c r="L35" s="21"/>
      <c r="M35" s="13" t="e">
        <f>L35*'TRANSFERENCIAS Y TIPOS CAMBIOS'!P$22</f>
        <v>#DIV/0!</v>
      </c>
      <c r="N35" s="43"/>
      <c r="O35" s="13" t="e">
        <f>N35*'TRANSFERENCIAS Y TIPOS CAMBIOS'!$R$22</f>
        <v>#DIV/0!</v>
      </c>
      <c r="P35" s="13"/>
      <c r="Q35" s="68"/>
    </row>
    <row r="36" spans="1:17" ht="11.25" customHeight="1" x14ac:dyDescent="0.25">
      <c r="A36" s="67">
        <v>21</v>
      </c>
      <c r="B36" s="41"/>
      <c r="C36" s="12"/>
      <c r="D36" s="269"/>
      <c r="E36" s="270"/>
      <c r="F36" s="271"/>
      <c r="G36" s="192"/>
      <c r="H36" s="272"/>
      <c r="I36" s="273"/>
      <c r="J36" s="274"/>
      <c r="K36" s="13"/>
      <c r="L36" s="21"/>
      <c r="M36" s="13" t="e">
        <f>L36*'TRANSFERENCIAS Y TIPOS CAMBIOS'!P$22</f>
        <v>#DIV/0!</v>
      </c>
      <c r="N36" s="43"/>
      <c r="O36" s="13" t="e">
        <f>N36*'TRANSFERENCIAS Y TIPOS CAMBIOS'!$R$22</f>
        <v>#DIV/0!</v>
      </c>
      <c r="P36" s="13"/>
      <c r="Q36" s="68"/>
    </row>
    <row r="37" spans="1:17" ht="11.25" customHeight="1" x14ac:dyDescent="0.25">
      <c r="A37" s="67">
        <v>22</v>
      </c>
      <c r="B37" s="41"/>
      <c r="C37" s="12"/>
      <c r="D37" s="269"/>
      <c r="E37" s="270"/>
      <c r="F37" s="271"/>
      <c r="G37" s="192"/>
      <c r="H37" s="272"/>
      <c r="I37" s="273"/>
      <c r="J37" s="274"/>
      <c r="K37" s="13"/>
      <c r="L37" s="21"/>
      <c r="M37" s="13" t="e">
        <f>L37*'TRANSFERENCIAS Y TIPOS CAMBIOS'!P$22</f>
        <v>#DIV/0!</v>
      </c>
      <c r="N37" s="43"/>
      <c r="O37" s="13" t="e">
        <f>N37*'TRANSFERENCIAS Y TIPOS CAMBIOS'!$R$22</f>
        <v>#DIV/0!</v>
      </c>
      <c r="P37" s="13"/>
      <c r="Q37" s="68"/>
    </row>
    <row r="38" spans="1:17" ht="11.25" customHeight="1" x14ac:dyDescent="0.25">
      <c r="A38" s="67">
        <v>23</v>
      </c>
      <c r="B38" s="41"/>
      <c r="C38" s="12"/>
      <c r="D38" s="269"/>
      <c r="E38" s="270"/>
      <c r="F38" s="271"/>
      <c r="G38" s="192"/>
      <c r="H38" s="272"/>
      <c r="I38" s="273"/>
      <c r="J38" s="274"/>
      <c r="K38" s="13"/>
      <c r="L38" s="21"/>
      <c r="M38" s="13" t="e">
        <f>L38*'TRANSFERENCIAS Y TIPOS CAMBIOS'!P$22</f>
        <v>#DIV/0!</v>
      </c>
      <c r="N38" s="43"/>
      <c r="O38" s="13" t="e">
        <f>N38*'TRANSFERENCIAS Y TIPOS CAMBIOS'!$R$22</f>
        <v>#DIV/0!</v>
      </c>
      <c r="P38" s="13"/>
      <c r="Q38" s="68"/>
    </row>
    <row r="39" spans="1:17" ht="11.25" customHeight="1" x14ac:dyDescent="0.25">
      <c r="A39" s="67">
        <v>24</v>
      </c>
      <c r="B39" s="41"/>
      <c r="C39" s="12"/>
      <c r="D39" s="269"/>
      <c r="E39" s="270"/>
      <c r="F39" s="271"/>
      <c r="G39" s="192"/>
      <c r="H39" s="272"/>
      <c r="I39" s="273"/>
      <c r="J39" s="274"/>
      <c r="K39" s="13"/>
      <c r="L39" s="21"/>
      <c r="M39" s="13" t="e">
        <f>L39*'TRANSFERENCIAS Y TIPOS CAMBIOS'!P$22</f>
        <v>#DIV/0!</v>
      </c>
      <c r="N39" s="43"/>
      <c r="O39" s="13" t="e">
        <f>N39*'TRANSFERENCIAS Y TIPOS CAMBIOS'!$R$22</f>
        <v>#DIV/0!</v>
      </c>
      <c r="P39" s="13"/>
      <c r="Q39" s="68"/>
    </row>
    <row r="40" spans="1:17" s="66" customFormat="1" ht="11.25" customHeight="1" x14ac:dyDescent="0.25">
      <c r="A40" s="67">
        <v>25</v>
      </c>
      <c r="B40" s="130"/>
      <c r="C40" s="47"/>
      <c r="D40" s="276"/>
      <c r="E40" s="277"/>
      <c r="F40" s="278"/>
      <c r="G40" s="196"/>
      <c r="H40" s="279"/>
      <c r="I40" s="280"/>
      <c r="J40" s="281"/>
      <c r="K40" s="48"/>
      <c r="L40" s="131"/>
      <c r="M40" s="48" t="e">
        <f>L40*'TRANSFERENCIAS Y TIPOS CAMBIOS'!P$22</f>
        <v>#DIV/0!</v>
      </c>
      <c r="N40" s="43"/>
      <c r="O40" s="48" t="e">
        <f>N40*'TRANSFERENCIAS Y TIPOS CAMBIOS'!$R$22</f>
        <v>#DIV/0!</v>
      </c>
      <c r="P40" s="48"/>
      <c r="Q40" s="292"/>
    </row>
    <row r="41" spans="1:17" ht="11.25" customHeight="1" x14ac:dyDescent="0.25">
      <c r="A41" s="69">
        <v>26</v>
      </c>
      <c r="B41" s="41"/>
      <c r="C41" s="12"/>
      <c r="D41" s="269"/>
      <c r="E41" s="270"/>
      <c r="F41" s="271"/>
      <c r="G41" s="192"/>
      <c r="H41" s="272"/>
      <c r="I41" s="273"/>
      <c r="J41" s="274"/>
      <c r="K41" s="13"/>
      <c r="L41" s="21"/>
      <c r="M41" s="13" t="e">
        <f>L41*'TRANSFERENCIAS Y TIPOS CAMBIOS'!P$22</f>
        <v>#DIV/0!</v>
      </c>
      <c r="N41" s="43"/>
      <c r="O41" s="13" t="e">
        <f>N41*'TRANSFERENCIAS Y TIPOS CAMBIOS'!$R$22</f>
        <v>#DIV/0!</v>
      </c>
      <c r="P41" s="13"/>
      <c r="Q41" s="68"/>
    </row>
    <row r="42" spans="1:17" ht="11.25" customHeight="1" x14ac:dyDescent="0.25">
      <c r="A42" s="69">
        <v>27</v>
      </c>
      <c r="B42" s="41"/>
      <c r="C42" s="12"/>
      <c r="D42" s="269"/>
      <c r="E42" s="270"/>
      <c r="F42" s="271"/>
      <c r="G42" s="192"/>
      <c r="H42" s="272"/>
      <c r="I42" s="273"/>
      <c r="J42" s="274"/>
      <c r="K42" s="13"/>
      <c r="L42" s="21"/>
      <c r="M42" s="13" t="e">
        <f>L42*'TRANSFERENCIAS Y TIPOS CAMBIOS'!P$22</f>
        <v>#DIV/0!</v>
      </c>
      <c r="N42" s="43"/>
      <c r="O42" s="13" t="e">
        <f>N42*'TRANSFERENCIAS Y TIPOS CAMBIOS'!$R$22</f>
        <v>#DIV/0!</v>
      </c>
      <c r="P42" s="13"/>
      <c r="Q42" s="68"/>
    </row>
    <row r="43" spans="1:17" ht="11.25" customHeight="1" x14ac:dyDescent="0.25">
      <c r="A43" s="69">
        <v>28</v>
      </c>
      <c r="B43" s="41"/>
      <c r="C43" s="12"/>
      <c r="D43" s="269"/>
      <c r="E43" s="270"/>
      <c r="F43" s="271"/>
      <c r="G43" s="192"/>
      <c r="H43" s="272"/>
      <c r="I43" s="273"/>
      <c r="J43" s="274"/>
      <c r="K43" s="13"/>
      <c r="L43" s="21"/>
      <c r="M43" s="13" t="e">
        <f>L43*'TRANSFERENCIAS Y TIPOS CAMBIOS'!P$22</f>
        <v>#DIV/0!</v>
      </c>
      <c r="N43" s="43"/>
      <c r="O43" s="13" t="e">
        <f>N43*'TRANSFERENCIAS Y TIPOS CAMBIOS'!$R$22</f>
        <v>#DIV/0!</v>
      </c>
      <c r="P43" s="13"/>
      <c r="Q43" s="68"/>
    </row>
    <row r="44" spans="1:17" ht="11.25" customHeight="1" x14ac:dyDescent="0.25">
      <c r="A44" s="69">
        <v>29</v>
      </c>
      <c r="B44" s="41"/>
      <c r="C44" s="12"/>
      <c r="D44" s="269"/>
      <c r="E44" s="270"/>
      <c r="F44" s="271"/>
      <c r="G44" s="192"/>
      <c r="H44" s="272"/>
      <c r="I44" s="273"/>
      <c r="J44" s="274"/>
      <c r="K44" s="13"/>
      <c r="L44" s="21"/>
      <c r="M44" s="13" t="e">
        <f>L44*'TRANSFERENCIAS Y TIPOS CAMBIOS'!P$22</f>
        <v>#DIV/0!</v>
      </c>
      <c r="N44" s="43"/>
      <c r="O44" s="13" t="e">
        <f>N44*'TRANSFERENCIAS Y TIPOS CAMBIOS'!$R$22</f>
        <v>#DIV/0!</v>
      </c>
      <c r="P44" s="13"/>
      <c r="Q44" s="68"/>
    </row>
    <row r="45" spans="1:17" ht="11.25" customHeight="1" x14ac:dyDescent="0.25">
      <c r="A45" s="69">
        <v>30</v>
      </c>
      <c r="B45" s="41"/>
      <c r="C45" s="12"/>
      <c r="D45" s="269"/>
      <c r="E45" s="270"/>
      <c r="F45" s="271"/>
      <c r="G45" s="192"/>
      <c r="H45" s="272"/>
      <c r="I45" s="273"/>
      <c r="J45" s="274"/>
      <c r="K45" s="13"/>
      <c r="L45" s="21"/>
      <c r="M45" s="13" t="e">
        <f>L45*'TRANSFERENCIAS Y TIPOS CAMBIOS'!P$22</f>
        <v>#DIV/0!</v>
      </c>
      <c r="N45" s="43"/>
      <c r="O45" s="13" t="e">
        <f>N45*'TRANSFERENCIAS Y TIPOS CAMBIOS'!$R$22</f>
        <v>#DIV/0!</v>
      </c>
      <c r="P45" s="13"/>
      <c r="Q45" s="68"/>
    </row>
    <row r="46" spans="1:17" ht="11.25" customHeight="1" x14ac:dyDescent="0.25">
      <c r="A46" s="69">
        <v>31</v>
      </c>
      <c r="B46" s="41"/>
      <c r="C46" s="12"/>
      <c r="D46" s="269"/>
      <c r="E46" s="270"/>
      <c r="F46" s="271"/>
      <c r="G46" s="192"/>
      <c r="H46" s="272"/>
      <c r="I46" s="273"/>
      <c r="J46" s="274"/>
      <c r="K46" s="13"/>
      <c r="L46" s="21"/>
      <c r="M46" s="13" t="e">
        <f>L46*'TRANSFERENCIAS Y TIPOS CAMBIOS'!P$22</f>
        <v>#DIV/0!</v>
      </c>
      <c r="N46" s="43"/>
      <c r="O46" s="13" t="e">
        <f>N46*'TRANSFERENCIAS Y TIPOS CAMBIOS'!$R$22</f>
        <v>#DIV/0!</v>
      </c>
      <c r="P46" s="13"/>
      <c r="Q46" s="68"/>
    </row>
    <row r="47" spans="1:17" ht="11.25" customHeight="1" x14ac:dyDescent="0.25">
      <c r="A47" s="69">
        <v>32</v>
      </c>
      <c r="B47" s="41"/>
      <c r="C47" s="12"/>
      <c r="D47" s="269"/>
      <c r="E47" s="270"/>
      <c r="F47" s="271"/>
      <c r="G47" s="192"/>
      <c r="H47" s="272"/>
      <c r="I47" s="273"/>
      <c r="J47" s="274"/>
      <c r="K47" s="13"/>
      <c r="L47" s="21"/>
      <c r="M47" s="13" t="e">
        <f>L47*'TRANSFERENCIAS Y TIPOS CAMBIOS'!P$22</f>
        <v>#DIV/0!</v>
      </c>
      <c r="N47" s="43"/>
      <c r="O47" s="13" t="e">
        <f>N47*'TRANSFERENCIAS Y TIPOS CAMBIOS'!$R$22</f>
        <v>#DIV/0!</v>
      </c>
      <c r="P47" s="13"/>
      <c r="Q47" s="68"/>
    </row>
    <row r="48" spans="1:17" ht="11.25" customHeight="1" x14ac:dyDescent="0.25">
      <c r="A48" s="69">
        <v>33</v>
      </c>
      <c r="B48" s="41"/>
      <c r="C48" s="12"/>
      <c r="D48" s="269"/>
      <c r="E48" s="270"/>
      <c r="F48" s="271"/>
      <c r="G48" s="192"/>
      <c r="H48" s="272"/>
      <c r="I48" s="273"/>
      <c r="J48" s="274"/>
      <c r="K48" s="13"/>
      <c r="L48" s="21"/>
      <c r="M48" s="13" t="e">
        <f>L48*'TRANSFERENCIAS Y TIPOS CAMBIOS'!P$22</f>
        <v>#DIV/0!</v>
      </c>
      <c r="N48" s="43"/>
      <c r="O48" s="13" t="e">
        <f>N48*'TRANSFERENCIAS Y TIPOS CAMBIOS'!$R$22</f>
        <v>#DIV/0!</v>
      </c>
      <c r="P48" s="13"/>
      <c r="Q48" s="68"/>
    </row>
    <row r="49" spans="1:17" ht="11.25" customHeight="1" x14ac:dyDescent="0.25">
      <c r="A49" s="69">
        <v>34</v>
      </c>
      <c r="B49" s="41"/>
      <c r="C49" s="12"/>
      <c r="D49" s="269"/>
      <c r="E49" s="270"/>
      <c r="F49" s="271"/>
      <c r="G49" s="192"/>
      <c r="H49" s="272"/>
      <c r="I49" s="273"/>
      <c r="J49" s="274"/>
      <c r="K49" s="13"/>
      <c r="L49" s="21"/>
      <c r="M49" s="13" t="e">
        <f>L49*'TRANSFERENCIAS Y TIPOS CAMBIOS'!P$22</f>
        <v>#DIV/0!</v>
      </c>
      <c r="N49" s="43"/>
      <c r="O49" s="13" t="e">
        <f>N49*'TRANSFERENCIAS Y TIPOS CAMBIOS'!$R$22</f>
        <v>#DIV/0!</v>
      </c>
      <c r="P49" s="13"/>
      <c r="Q49" s="68"/>
    </row>
    <row r="50" spans="1:17" ht="11.25" customHeight="1" x14ac:dyDescent="0.25">
      <c r="A50" s="69">
        <v>35</v>
      </c>
      <c r="B50" s="41"/>
      <c r="C50" s="12"/>
      <c r="D50" s="269"/>
      <c r="E50" s="270"/>
      <c r="F50" s="271"/>
      <c r="G50" s="192"/>
      <c r="H50" s="272"/>
      <c r="I50" s="273"/>
      <c r="J50" s="274"/>
      <c r="K50" s="13"/>
      <c r="L50" s="21"/>
      <c r="M50" s="13" t="e">
        <f>L50*'TRANSFERENCIAS Y TIPOS CAMBIOS'!P$22</f>
        <v>#DIV/0!</v>
      </c>
      <c r="N50" s="43"/>
      <c r="O50" s="13" t="e">
        <f>N50*'TRANSFERENCIAS Y TIPOS CAMBIOS'!$R$22</f>
        <v>#DIV/0!</v>
      </c>
      <c r="P50" s="13"/>
      <c r="Q50" s="68"/>
    </row>
    <row r="51" spans="1:17" ht="11.25" customHeight="1" x14ac:dyDescent="0.25">
      <c r="A51" s="69">
        <v>36</v>
      </c>
      <c r="B51" s="41"/>
      <c r="C51" s="12"/>
      <c r="D51" s="269"/>
      <c r="E51" s="270"/>
      <c r="F51" s="271"/>
      <c r="G51" s="192"/>
      <c r="H51" s="272"/>
      <c r="I51" s="273"/>
      <c r="J51" s="274"/>
      <c r="K51" s="13"/>
      <c r="L51" s="21"/>
      <c r="M51" s="13" t="e">
        <f>L51*'TRANSFERENCIAS Y TIPOS CAMBIOS'!P$22</f>
        <v>#DIV/0!</v>
      </c>
      <c r="N51" s="43"/>
      <c r="O51" s="13" t="e">
        <f>N51*'TRANSFERENCIAS Y TIPOS CAMBIOS'!$R$22</f>
        <v>#DIV/0!</v>
      </c>
      <c r="P51" s="13"/>
      <c r="Q51" s="68"/>
    </row>
    <row r="52" spans="1:17" ht="11.25" customHeight="1" x14ac:dyDescent="0.25">
      <c r="A52" s="69">
        <v>37</v>
      </c>
      <c r="B52" s="41"/>
      <c r="C52" s="12"/>
      <c r="D52" s="269"/>
      <c r="E52" s="270"/>
      <c r="F52" s="271"/>
      <c r="G52" s="192"/>
      <c r="H52" s="272"/>
      <c r="I52" s="273"/>
      <c r="J52" s="274"/>
      <c r="K52" s="13"/>
      <c r="L52" s="21"/>
      <c r="M52" s="13" t="e">
        <f>L52*'TRANSFERENCIAS Y TIPOS CAMBIOS'!P$22</f>
        <v>#DIV/0!</v>
      </c>
      <c r="N52" s="43"/>
      <c r="O52" s="13" t="e">
        <f>N52*'TRANSFERENCIAS Y TIPOS CAMBIOS'!$R$22</f>
        <v>#DIV/0!</v>
      </c>
      <c r="P52" s="13"/>
      <c r="Q52" s="68"/>
    </row>
    <row r="53" spans="1:17" ht="11.25" customHeight="1" x14ac:dyDescent="0.25">
      <c r="A53" s="69">
        <v>38</v>
      </c>
      <c r="B53" s="41"/>
      <c r="C53" s="12"/>
      <c r="D53" s="269"/>
      <c r="E53" s="270"/>
      <c r="F53" s="271"/>
      <c r="G53" s="192"/>
      <c r="H53" s="272"/>
      <c r="I53" s="273"/>
      <c r="J53" s="274"/>
      <c r="K53" s="13"/>
      <c r="L53" s="21"/>
      <c r="M53" s="13" t="e">
        <f>L53*'TRANSFERENCIAS Y TIPOS CAMBIOS'!P$22</f>
        <v>#DIV/0!</v>
      </c>
      <c r="N53" s="43"/>
      <c r="O53" s="13" t="e">
        <f>N53*'TRANSFERENCIAS Y TIPOS CAMBIOS'!$R$22</f>
        <v>#DIV/0!</v>
      </c>
      <c r="P53" s="13"/>
      <c r="Q53" s="68"/>
    </row>
    <row r="54" spans="1:17" ht="11.25" customHeight="1" x14ac:dyDescent="0.25">
      <c r="A54" s="69">
        <v>39</v>
      </c>
      <c r="B54" s="41"/>
      <c r="C54" s="12"/>
      <c r="D54" s="269"/>
      <c r="E54" s="270"/>
      <c r="F54" s="271"/>
      <c r="G54" s="192"/>
      <c r="H54" s="272"/>
      <c r="I54" s="273"/>
      <c r="J54" s="274"/>
      <c r="K54" s="13"/>
      <c r="L54" s="21"/>
      <c r="M54" s="13" t="e">
        <f>L54*'TRANSFERENCIAS Y TIPOS CAMBIOS'!P$22</f>
        <v>#DIV/0!</v>
      </c>
      <c r="N54" s="43"/>
      <c r="O54" s="13" t="e">
        <f>N54*'TRANSFERENCIAS Y TIPOS CAMBIOS'!$R$22</f>
        <v>#DIV/0!</v>
      </c>
      <c r="P54" s="13"/>
      <c r="Q54" s="68"/>
    </row>
    <row r="55" spans="1:17" ht="11.25" customHeight="1" x14ac:dyDescent="0.25">
      <c r="A55" s="69">
        <v>40</v>
      </c>
      <c r="B55" s="41"/>
      <c r="C55" s="12"/>
      <c r="D55" s="269"/>
      <c r="E55" s="270"/>
      <c r="F55" s="271"/>
      <c r="G55" s="192"/>
      <c r="H55" s="272"/>
      <c r="I55" s="273"/>
      <c r="J55" s="274"/>
      <c r="K55" s="13"/>
      <c r="L55" s="21"/>
      <c r="M55" s="13" t="e">
        <f>L55*'TRANSFERENCIAS Y TIPOS CAMBIOS'!P$22</f>
        <v>#DIV/0!</v>
      </c>
      <c r="N55" s="43"/>
      <c r="O55" s="13" t="e">
        <f>N55*'TRANSFERENCIAS Y TIPOS CAMBIOS'!$R$22</f>
        <v>#DIV/0!</v>
      </c>
      <c r="P55" s="13"/>
      <c r="Q55" s="68"/>
    </row>
    <row r="56" spans="1:17" ht="11.25" customHeight="1" x14ac:dyDescent="0.25">
      <c r="A56" s="69">
        <v>41</v>
      </c>
      <c r="B56" s="41"/>
      <c r="C56" s="12"/>
      <c r="D56" s="269"/>
      <c r="E56" s="270"/>
      <c r="F56" s="271"/>
      <c r="G56" s="192"/>
      <c r="H56" s="272"/>
      <c r="I56" s="273"/>
      <c r="J56" s="274"/>
      <c r="K56" s="13"/>
      <c r="L56" s="21"/>
      <c r="M56" s="13" t="e">
        <f>L56*'TRANSFERENCIAS Y TIPOS CAMBIOS'!P$22</f>
        <v>#DIV/0!</v>
      </c>
      <c r="N56" s="43"/>
      <c r="O56" s="13" t="e">
        <f>N56*'TRANSFERENCIAS Y TIPOS CAMBIOS'!$R$22</f>
        <v>#DIV/0!</v>
      </c>
      <c r="P56" s="13"/>
      <c r="Q56" s="68"/>
    </row>
    <row r="57" spans="1:17" ht="11.25" customHeight="1" x14ac:dyDescent="0.25">
      <c r="A57" s="69">
        <v>42</v>
      </c>
      <c r="B57" s="41"/>
      <c r="C57" s="12"/>
      <c r="D57" s="269"/>
      <c r="E57" s="270"/>
      <c r="F57" s="271"/>
      <c r="G57" s="192"/>
      <c r="H57" s="272"/>
      <c r="I57" s="273"/>
      <c r="J57" s="274"/>
      <c r="K57" s="13"/>
      <c r="L57" s="21"/>
      <c r="M57" s="13" t="e">
        <f>L57*'TRANSFERENCIAS Y TIPOS CAMBIOS'!P$22</f>
        <v>#DIV/0!</v>
      </c>
      <c r="N57" s="43"/>
      <c r="O57" s="13" t="e">
        <f>N57*'TRANSFERENCIAS Y TIPOS CAMBIOS'!$R$22</f>
        <v>#DIV/0!</v>
      </c>
      <c r="P57" s="13"/>
      <c r="Q57" s="68"/>
    </row>
    <row r="58" spans="1:17" ht="11.25" customHeight="1" x14ac:dyDescent="0.25">
      <c r="A58" s="69">
        <v>43</v>
      </c>
      <c r="B58" s="41"/>
      <c r="C58" s="12"/>
      <c r="D58" s="269"/>
      <c r="E58" s="270"/>
      <c r="F58" s="271"/>
      <c r="G58" s="192"/>
      <c r="H58" s="272"/>
      <c r="I58" s="273"/>
      <c r="J58" s="274"/>
      <c r="K58" s="13"/>
      <c r="L58" s="21"/>
      <c r="M58" s="13" t="e">
        <f>L58*'TRANSFERENCIAS Y TIPOS CAMBIOS'!P$22</f>
        <v>#DIV/0!</v>
      </c>
      <c r="N58" s="43"/>
      <c r="O58" s="13" t="e">
        <f>N58*'TRANSFERENCIAS Y TIPOS CAMBIOS'!$R$22</f>
        <v>#DIV/0!</v>
      </c>
      <c r="P58" s="13"/>
      <c r="Q58" s="68"/>
    </row>
    <row r="59" spans="1:17" ht="11.25" customHeight="1" x14ac:dyDescent="0.25">
      <c r="A59" s="69">
        <v>44</v>
      </c>
      <c r="B59" s="41"/>
      <c r="C59" s="12"/>
      <c r="D59" s="269"/>
      <c r="E59" s="270"/>
      <c r="F59" s="271"/>
      <c r="G59" s="192"/>
      <c r="H59" s="272"/>
      <c r="I59" s="273"/>
      <c r="J59" s="274"/>
      <c r="K59" s="13"/>
      <c r="L59" s="21"/>
      <c r="M59" s="13" t="e">
        <f>L59*'TRANSFERENCIAS Y TIPOS CAMBIOS'!P$22</f>
        <v>#DIV/0!</v>
      </c>
      <c r="N59" s="43"/>
      <c r="O59" s="13" t="e">
        <f>N59*'TRANSFERENCIAS Y TIPOS CAMBIOS'!$R$22</f>
        <v>#DIV/0!</v>
      </c>
      <c r="P59" s="13"/>
      <c r="Q59" s="68"/>
    </row>
    <row r="60" spans="1:17" ht="11.25" customHeight="1" x14ac:dyDescent="0.25">
      <c r="A60" s="69">
        <v>45</v>
      </c>
      <c r="B60" s="41"/>
      <c r="C60" s="12"/>
      <c r="D60" s="269"/>
      <c r="E60" s="270"/>
      <c r="F60" s="271"/>
      <c r="G60" s="192"/>
      <c r="H60" s="272"/>
      <c r="I60" s="273"/>
      <c r="J60" s="274"/>
      <c r="K60" s="13"/>
      <c r="L60" s="21"/>
      <c r="M60" s="13" t="e">
        <f>L60*'TRANSFERENCIAS Y TIPOS CAMBIOS'!P$22</f>
        <v>#DIV/0!</v>
      </c>
      <c r="N60" s="43"/>
      <c r="O60" s="13" t="e">
        <f>N60*'TRANSFERENCIAS Y TIPOS CAMBIOS'!$R$22</f>
        <v>#DIV/0!</v>
      </c>
      <c r="P60" s="13"/>
      <c r="Q60" s="68"/>
    </row>
    <row r="61" spans="1:17" ht="11.25" customHeight="1" x14ac:dyDescent="0.25">
      <c r="A61" s="69">
        <v>46</v>
      </c>
      <c r="B61" s="41"/>
      <c r="C61" s="12"/>
      <c r="D61" s="269"/>
      <c r="E61" s="270"/>
      <c r="F61" s="271"/>
      <c r="G61" s="192"/>
      <c r="H61" s="272"/>
      <c r="I61" s="273"/>
      <c r="J61" s="274"/>
      <c r="K61" s="13"/>
      <c r="L61" s="21"/>
      <c r="M61" s="13" t="e">
        <f>L61*'TRANSFERENCIAS Y TIPOS CAMBIOS'!P$22</f>
        <v>#DIV/0!</v>
      </c>
      <c r="N61" s="43"/>
      <c r="O61" s="13" t="e">
        <f>N61*'TRANSFERENCIAS Y TIPOS CAMBIOS'!$R$22</f>
        <v>#DIV/0!</v>
      </c>
      <c r="P61" s="13"/>
      <c r="Q61" s="68"/>
    </row>
    <row r="62" spans="1:17" ht="11.25" customHeight="1" x14ac:dyDescent="0.25">
      <c r="A62" s="69">
        <v>47</v>
      </c>
      <c r="B62" s="41"/>
      <c r="C62" s="12"/>
      <c r="D62" s="269"/>
      <c r="E62" s="270"/>
      <c r="F62" s="271"/>
      <c r="G62" s="192"/>
      <c r="H62" s="272"/>
      <c r="I62" s="273"/>
      <c r="J62" s="274"/>
      <c r="K62" s="13"/>
      <c r="L62" s="21"/>
      <c r="M62" s="13" t="e">
        <f>L62*'TRANSFERENCIAS Y TIPOS CAMBIOS'!P$22</f>
        <v>#DIV/0!</v>
      </c>
      <c r="N62" s="43"/>
      <c r="O62" s="13" t="e">
        <f>N62*'TRANSFERENCIAS Y TIPOS CAMBIOS'!$R$22</f>
        <v>#DIV/0!</v>
      </c>
      <c r="P62" s="13"/>
      <c r="Q62" s="68"/>
    </row>
    <row r="63" spans="1:17" ht="11.25" customHeight="1" x14ac:dyDescent="0.25">
      <c r="A63" s="69">
        <v>48</v>
      </c>
      <c r="B63" s="41"/>
      <c r="C63" s="12"/>
      <c r="D63" s="269"/>
      <c r="E63" s="270"/>
      <c r="F63" s="271"/>
      <c r="G63" s="192"/>
      <c r="H63" s="272"/>
      <c r="I63" s="273"/>
      <c r="J63" s="274"/>
      <c r="K63" s="13"/>
      <c r="L63" s="21"/>
      <c r="M63" s="13" t="e">
        <f>L63*'TRANSFERENCIAS Y TIPOS CAMBIOS'!P$22</f>
        <v>#DIV/0!</v>
      </c>
      <c r="N63" s="43"/>
      <c r="O63" s="13" t="e">
        <f>N63*'TRANSFERENCIAS Y TIPOS CAMBIOS'!$R$22</f>
        <v>#DIV/0!</v>
      </c>
      <c r="P63" s="13"/>
      <c r="Q63" s="68"/>
    </row>
    <row r="64" spans="1:17" ht="11.25" customHeight="1" x14ac:dyDescent="0.25">
      <c r="A64" s="69">
        <v>49</v>
      </c>
      <c r="B64" s="41"/>
      <c r="C64" s="12"/>
      <c r="D64" s="269"/>
      <c r="E64" s="270"/>
      <c r="F64" s="271"/>
      <c r="G64" s="192"/>
      <c r="H64" s="272"/>
      <c r="I64" s="273"/>
      <c r="J64" s="274"/>
      <c r="K64" s="13"/>
      <c r="L64" s="21"/>
      <c r="M64" s="13" t="e">
        <f>L64*'TRANSFERENCIAS Y TIPOS CAMBIOS'!P$22</f>
        <v>#DIV/0!</v>
      </c>
      <c r="N64" s="43"/>
      <c r="O64" s="13" t="e">
        <f>N64*'TRANSFERENCIAS Y TIPOS CAMBIOS'!$R$22</f>
        <v>#DIV/0!</v>
      </c>
      <c r="P64" s="13"/>
      <c r="Q64" s="68"/>
    </row>
    <row r="65" spans="1:17" ht="11.25" customHeight="1" x14ac:dyDescent="0.25">
      <c r="A65" s="69">
        <v>50</v>
      </c>
      <c r="B65" s="41"/>
      <c r="C65" s="12"/>
      <c r="D65" s="269"/>
      <c r="E65" s="270"/>
      <c r="F65" s="271"/>
      <c r="G65" s="192"/>
      <c r="H65" s="272"/>
      <c r="I65" s="273"/>
      <c r="J65" s="274"/>
      <c r="K65" s="13"/>
      <c r="L65" s="21"/>
      <c r="M65" s="13" t="e">
        <f>L65*'TRANSFERENCIAS Y TIPOS CAMBIOS'!P$22</f>
        <v>#DIV/0!</v>
      </c>
      <c r="N65" s="43"/>
      <c r="O65" s="13" t="e">
        <f>N65*'TRANSFERENCIAS Y TIPOS CAMBIOS'!$R$22</f>
        <v>#DIV/0!</v>
      </c>
      <c r="P65" s="13"/>
      <c r="Q65" s="68"/>
    </row>
    <row r="66" spans="1:17" ht="21.75" customHeight="1" x14ac:dyDescent="0.25">
      <c r="A66" s="258" t="s">
        <v>94</v>
      </c>
      <c r="B66" s="259"/>
      <c r="C66" s="259"/>
      <c r="D66" s="259"/>
      <c r="E66" s="259"/>
      <c r="F66" s="259"/>
      <c r="G66" s="259"/>
      <c r="H66" s="260" t="str">
        <f>'RESUMEN ECONÓMICO'!A22</f>
        <v>1. Rehabilitación de inmuebles</v>
      </c>
      <c r="I66" s="260"/>
      <c r="J66" s="261"/>
      <c r="K66" s="22">
        <f>SUM(K16:K65)</f>
        <v>0</v>
      </c>
      <c r="L66" s="44">
        <f>SUM(L16:L65)</f>
        <v>0</v>
      </c>
      <c r="M66" s="22" t="e">
        <f>SUM(M16:M65)</f>
        <v>#DIV/0!</v>
      </c>
      <c r="N66" s="132">
        <f t="shared" ref="N66" si="0">SUM(N16:N65)</f>
        <v>0</v>
      </c>
      <c r="O66" s="22" t="e">
        <f>SUM(O16:O65)</f>
        <v>#DIV/0!</v>
      </c>
    </row>
  </sheetData>
  <sheetProtection algorithmName="SHA-512" hashValue="MnfslFd6Jmcj6ZmPwhBtvwCAJW7ZJ9/vMwak7AxRcqKIP2gde0BqpaIa9mSlJXREI51xV/TFN0fCqxdIFziayw==" saltValue="++m6Cv5zA0D37CD5a7naeQ==" spinCount="100000" sheet="1" insertRows="0"/>
  <mergeCells count="110">
    <mergeCell ref="D41:F41"/>
    <mergeCell ref="H41:J41"/>
    <mergeCell ref="H35:J35"/>
    <mergeCell ref="D36:F36"/>
    <mergeCell ref="H36:J36"/>
    <mergeCell ref="D25:F25"/>
    <mergeCell ref="H25:J25"/>
    <mergeCell ref="D26:F26"/>
    <mergeCell ref="D31:F31"/>
    <mergeCell ref="H31:J31"/>
    <mergeCell ref="D32:F32"/>
    <mergeCell ref="H32:J32"/>
    <mergeCell ref="D33:F33"/>
    <mergeCell ref="H33:J33"/>
    <mergeCell ref="H62:J62"/>
    <mergeCell ref="D64:F64"/>
    <mergeCell ref="H64:J64"/>
    <mergeCell ref="D63:F63"/>
    <mergeCell ref="H63:J63"/>
    <mergeCell ref="D28:F28"/>
    <mergeCell ref="H28:J28"/>
    <mergeCell ref="D29:F29"/>
    <mergeCell ref="H29:J29"/>
    <mergeCell ref="D30:F30"/>
    <mergeCell ref="H30:J30"/>
    <mergeCell ref="D42:F42"/>
    <mergeCell ref="H42:J42"/>
    <mergeCell ref="D37:F37"/>
    <mergeCell ref="H37:J37"/>
    <mergeCell ref="D38:F38"/>
    <mergeCell ref="H38:J38"/>
    <mergeCell ref="D39:F39"/>
    <mergeCell ref="H39:J39"/>
    <mergeCell ref="D34:F34"/>
    <mergeCell ref="H34:J34"/>
    <mergeCell ref="D35:F35"/>
    <mergeCell ref="D40:F40"/>
    <mergeCell ref="H40:J40"/>
    <mergeCell ref="D48:F48"/>
    <mergeCell ref="H48:J48"/>
    <mergeCell ref="D43:F43"/>
    <mergeCell ref="D19:F19"/>
    <mergeCell ref="H19:J19"/>
    <mergeCell ref="D65:F65"/>
    <mergeCell ref="H65:J65"/>
    <mergeCell ref="D54:F54"/>
    <mergeCell ref="H54:J54"/>
    <mergeCell ref="D49:F49"/>
    <mergeCell ref="H49:J49"/>
    <mergeCell ref="D50:F50"/>
    <mergeCell ref="H50:J50"/>
    <mergeCell ref="D51:F51"/>
    <mergeCell ref="H51:J51"/>
    <mergeCell ref="D55:F55"/>
    <mergeCell ref="H55:J55"/>
    <mergeCell ref="D56:F56"/>
    <mergeCell ref="H56:J56"/>
    <mergeCell ref="D57:F57"/>
    <mergeCell ref="H57:J57"/>
    <mergeCell ref="D52:F52"/>
    <mergeCell ref="H52:J52"/>
    <mergeCell ref="D53:F53"/>
    <mergeCell ref="H23:J23"/>
    <mergeCell ref="D24:F24"/>
    <mergeCell ref="H24:J24"/>
    <mergeCell ref="D62:F62"/>
    <mergeCell ref="D20:F20"/>
    <mergeCell ref="H20:J20"/>
    <mergeCell ref="D21:F21"/>
    <mergeCell ref="H21:J21"/>
    <mergeCell ref="D58:F58"/>
    <mergeCell ref="H58:J58"/>
    <mergeCell ref="D59:F59"/>
    <mergeCell ref="H59:J59"/>
    <mergeCell ref="D60:F60"/>
    <mergeCell ref="H60:J60"/>
    <mergeCell ref="H43:J43"/>
    <mergeCell ref="D44:F44"/>
    <mergeCell ref="H44:J44"/>
    <mergeCell ref="D45:F45"/>
    <mergeCell ref="H45:J45"/>
    <mergeCell ref="H53:J53"/>
    <mergeCell ref="D46:F46"/>
    <mergeCell ref="H46:J46"/>
    <mergeCell ref="D47:F47"/>
    <mergeCell ref="H47:J47"/>
    <mergeCell ref="A66:G66"/>
    <mergeCell ref="H66:J66"/>
    <mergeCell ref="A7:Q7"/>
    <mergeCell ref="A13:D13"/>
    <mergeCell ref="K13:M13"/>
    <mergeCell ref="K10:M10"/>
    <mergeCell ref="A14:N14"/>
    <mergeCell ref="D15:F15"/>
    <mergeCell ref="A10:F10"/>
    <mergeCell ref="D16:F16"/>
    <mergeCell ref="H16:J16"/>
    <mergeCell ref="D17:F17"/>
    <mergeCell ref="H17:J17"/>
    <mergeCell ref="D18:F18"/>
    <mergeCell ref="H26:J26"/>
    <mergeCell ref="D27:F27"/>
    <mergeCell ref="H27:J27"/>
    <mergeCell ref="D22:F22"/>
    <mergeCell ref="H18:J18"/>
    <mergeCell ref="H15:J15"/>
    <mergeCell ref="D61:F61"/>
    <mergeCell ref="H61:J61"/>
    <mergeCell ref="H22:J22"/>
    <mergeCell ref="D23:F23"/>
  </mergeCells>
  <dataValidations count="1">
    <dataValidation type="decimal" operator="lessThanOrEqual" showInputMessage="1" showErrorMessage="1" error="Importe Inferior o igual al importe total" sqref="P16:P65" xr:uid="{A72AA035-5CFE-415C-9235-01187AD1F877}">
      <formula1>L16</formula1>
    </dataValidation>
  </dataValidations>
  <pageMargins left="0.7" right="0.7" top="0.75" bottom="0.75" header="0.3" footer="0.3"/>
  <pageSetup paperSize="9" orientation="portrait" verticalDpi="0" r:id="rId1"/>
  <ignoredErrors>
    <ignoredError sqref="H13 Q13" evalError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FA20B-2BB2-4A1B-B8CF-2B47FB31849A}">
  <dimension ref="A3:Q67"/>
  <sheetViews>
    <sheetView showGridLines="0" topLeftCell="A16" zoomScaleNormal="100" workbookViewId="0">
      <selection activeCell="O27" sqref="O27"/>
    </sheetView>
  </sheetViews>
  <sheetFormatPr baseColWidth="10" defaultColWidth="11.42578125" defaultRowHeight="12" x14ac:dyDescent="0.25"/>
  <cols>
    <col min="1" max="1" width="4.28515625" style="1" customWidth="1"/>
    <col min="2" max="2" width="14.42578125" style="1" customWidth="1"/>
    <col min="3" max="3" width="9.85546875" style="63" customWidth="1"/>
    <col min="4" max="4" width="10.5703125" style="64" customWidth="1"/>
    <col min="5" max="5" width="16.42578125" style="64" customWidth="1"/>
    <col min="6" max="6" width="20.42578125" style="1" customWidth="1"/>
    <col min="7" max="7" width="8.7109375" style="1" customWidth="1"/>
    <col min="8" max="8" width="24" style="1" customWidth="1"/>
    <col min="9" max="9" width="12.5703125" style="1" customWidth="1"/>
    <col min="10" max="10" width="20.42578125" style="1" customWidth="1"/>
    <col min="11" max="11" width="15.7109375" style="1" customWidth="1"/>
    <col min="12" max="12" width="16.85546875" style="1" customWidth="1"/>
    <col min="13" max="13" width="10.7109375" style="1" customWidth="1"/>
    <col min="14" max="14" width="17.5703125" style="1" customWidth="1"/>
    <col min="15" max="15" width="13.140625" style="1" customWidth="1"/>
    <col min="16" max="16" width="11.42578125" style="1"/>
    <col min="17" max="17" width="14" style="1" customWidth="1"/>
    <col min="18" max="20" width="11.42578125" style="1"/>
    <col min="21" max="21" width="3.42578125" style="1" customWidth="1"/>
    <col min="22" max="16384" width="11.42578125" style="1"/>
  </cols>
  <sheetData>
    <row r="3" spans="1:17" ht="12" customHeight="1" x14ac:dyDescent="0.25">
      <c r="Q3" s="65" t="s">
        <v>148</v>
      </c>
    </row>
    <row r="4" spans="1:17" ht="12" customHeight="1" x14ac:dyDescent="0.25">
      <c r="Q4" s="65" t="s">
        <v>149</v>
      </c>
    </row>
    <row r="5" spans="1:17" ht="12" customHeight="1" x14ac:dyDescent="0.25">
      <c r="Q5" s="65" t="s">
        <v>150</v>
      </c>
    </row>
    <row r="7" spans="1:17" ht="24" customHeight="1" x14ac:dyDescent="0.25">
      <c r="A7" s="219" t="s">
        <v>53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</row>
    <row r="8" spans="1:17" s="66" customFormat="1" ht="15.6" customHeight="1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  <c r="M8" s="10"/>
      <c r="N8" s="10"/>
      <c r="O8" s="11"/>
      <c r="P8" s="11"/>
      <c r="Q8" s="10"/>
    </row>
    <row r="9" spans="1:17" ht="12.95" customHeight="1" x14ac:dyDescent="0.25">
      <c r="A9" s="2"/>
      <c r="B9" s="2"/>
      <c r="C9" s="15"/>
      <c r="D9" s="16"/>
      <c r="E9" s="16"/>
      <c r="F9" s="2"/>
      <c r="G9" s="17"/>
      <c r="H9" s="11"/>
      <c r="I9" s="11"/>
      <c r="J9" s="11"/>
      <c r="K9" s="11"/>
      <c r="L9" s="11"/>
      <c r="M9" s="11"/>
      <c r="N9" s="27" t="s">
        <v>81</v>
      </c>
      <c r="O9" s="27" t="s">
        <v>82</v>
      </c>
      <c r="P9" s="27" t="s">
        <v>83</v>
      </c>
      <c r="Q9" s="27" t="s">
        <v>91</v>
      </c>
    </row>
    <row r="10" spans="1:17" ht="32.450000000000003" customHeight="1" x14ac:dyDescent="0.25">
      <c r="A10" s="237" t="str">
        <f>'RESUMEN ECONÓMICO'!A23</f>
        <v>2. Equipos materiales y suministros</v>
      </c>
      <c r="B10" s="237"/>
      <c r="C10" s="237"/>
      <c r="D10" s="237"/>
      <c r="E10" s="237"/>
      <c r="F10" s="237"/>
      <c r="G10" s="2"/>
      <c r="H10" s="2"/>
      <c r="I10" s="2"/>
      <c r="J10" s="2"/>
      <c r="K10" s="264" t="s">
        <v>97</v>
      </c>
      <c r="L10" s="265"/>
      <c r="M10" s="266"/>
      <c r="N10" s="30">
        <f>K66</f>
        <v>0</v>
      </c>
      <c r="O10" s="39">
        <f>L66</f>
        <v>0</v>
      </c>
      <c r="P10" s="40">
        <f>N66</f>
        <v>0</v>
      </c>
      <c r="Q10" s="30" t="e">
        <f>SUM(K16:K65)+SUM(M16:M65)+SUM(O16:O65)</f>
        <v>#DIV/0!</v>
      </c>
    </row>
    <row r="11" spans="1:17" ht="15.6" customHeight="1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2"/>
      <c r="P11" s="2"/>
      <c r="Q11" s="2"/>
    </row>
    <row r="12" spans="1:17" s="66" customFormat="1" ht="17.100000000000001" customHeight="1" x14ac:dyDescent="0.25">
      <c r="A12" s="11"/>
      <c r="B12" s="11"/>
      <c r="C12" s="10"/>
      <c r="D12" s="10"/>
      <c r="E12" s="28" t="s">
        <v>81</v>
      </c>
      <c r="F12" s="28" t="s">
        <v>82</v>
      </c>
      <c r="G12" s="28" t="s">
        <v>83</v>
      </c>
      <c r="H12" s="28" t="s">
        <v>91</v>
      </c>
      <c r="I12" s="10"/>
      <c r="J12" s="10"/>
      <c r="K12" s="11"/>
      <c r="L12" s="11"/>
      <c r="M12" s="11"/>
      <c r="N12" s="61" t="s">
        <v>81</v>
      </c>
      <c r="O12" s="61" t="s">
        <v>82</v>
      </c>
      <c r="P12" s="61" t="s">
        <v>83</v>
      </c>
      <c r="Q12" s="61" t="s">
        <v>91</v>
      </c>
    </row>
    <row r="13" spans="1:17" ht="31.5" customHeight="1" x14ac:dyDescent="0.25">
      <c r="A13" s="262" t="s">
        <v>155</v>
      </c>
      <c r="B13" s="262"/>
      <c r="C13" s="262"/>
      <c r="D13" s="262"/>
      <c r="E13" s="23">
        <f>SUM(K16:K40)</f>
        <v>0</v>
      </c>
      <c r="F13" s="35">
        <f>SUM(L16:L40)</f>
        <v>0</v>
      </c>
      <c r="G13" s="37">
        <f>SUM(N16:N40)</f>
        <v>0</v>
      </c>
      <c r="H13" s="23" t="e">
        <f>SUM(K16:K40)+SUM(M16:M40)+SUM(O16:O40)</f>
        <v>#DIV/0!</v>
      </c>
      <c r="I13" s="10"/>
      <c r="J13" s="2"/>
      <c r="K13" s="263" t="s">
        <v>156</v>
      </c>
      <c r="L13" s="263"/>
      <c r="M13" s="263"/>
      <c r="N13" s="29">
        <f>SUM(K41:K65)</f>
        <v>0</v>
      </c>
      <c r="O13" s="36">
        <f>SUM(L41:L65)</f>
        <v>0</v>
      </c>
      <c r="P13" s="38">
        <f>SUM(N41:N65)</f>
        <v>0</v>
      </c>
      <c r="Q13" s="29" t="e">
        <f>SUM(K41:K65)+SUM(M41:M65)+SUM(O41:O65)</f>
        <v>#DIV/0!</v>
      </c>
    </row>
    <row r="14" spans="1:17" ht="15.6" customHeight="1" x14ac:dyDescent="0.25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2"/>
      <c r="P14" s="2"/>
      <c r="Q14" s="2"/>
    </row>
    <row r="15" spans="1:17" s="66" customFormat="1" ht="72" x14ac:dyDescent="0.25">
      <c r="A15" s="58" t="s">
        <v>54</v>
      </c>
      <c r="B15" s="58" t="s">
        <v>55</v>
      </c>
      <c r="C15" s="58" t="s">
        <v>56</v>
      </c>
      <c r="D15" s="268" t="s">
        <v>57</v>
      </c>
      <c r="E15" s="268"/>
      <c r="F15" s="268"/>
      <c r="G15" s="62" t="s">
        <v>58</v>
      </c>
      <c r="H15" s="275" t="s">
        <v>59</v>
      </c>
      <c r="I15" s="275"/>
      <c r="J15" s="275"/>
      <c r="K15" s="58" t="s">
        <v>127</v>
      </c>
      <c r="L15" s="58" t="s">
        <v>128</v>
      </c>
      <c r="M15" s="58" t="s">
        <v>131</v>
      </c>
      <c r="N15" s="58" t="s">
        <v>133</v>
      </c>
      <c r="O15" s="58" t="s">
        <v>132</v>
      </c>
      <c r="P15" s="58" t="s">
        <v>65</v>
      </c>
      <c r="Q15" s="58" t="s">
        <v>60</v>
      </c>
    </row>
    <row r="16" spans="1:17" ht="11.25" customHeight="1" x14ac:dyDescent="0.25">
      <c r="A16" s="67">
        <v>1</v>
      </c>
      <c r="B16" s="41"/>
      <c r="C16" s="51"/>
      <c r="D16" s="269"/>
      <c r="E16" s="270"/>
      <c r="F16" s="271"/>
      <c r="G16" s="192"/>
      <c r="H16" s="272"/>
      <c r="I16" s="273"/>
      <c r="J16" s="274"/>
      <c r="K16" s="13"/>
      <c r="L16" s="21"/>
      <c r="M16" s="13" t="e">
        <f>L16*'TRANSFERENCIAS Y TIPOS CAMBIOS'!P$22</f>
        <v>#DIV/0!</v>
      </c>
      <c r="N16" s="50"/>
      <c r="O16" s="13" t="e">
        <f>N16*'TRANSFERENCIAS Y TIPOS CAMBIOS'!R$22</f>
        <v>#DIV/0!</v>
      </c>
      <c r="P16" s="13"/>
      <c r="Q16" s="68"/>
    </row>
    <row r="17" spans="1:17" ht="11.25" customHeight="1" x14ac:dyDescent="0.25">
      <c r="A17" s="67">
        <v>2</v>
      </c>
      <c r="B17" s="41"/>
      <c r="C17" s="12"/>
      <c r="D17" s="269"/>
      <c r="E17" s="270"/>
      <c r="F17" s="271"/>
      <c r="G17" s="192"/>
      <c r="H17" s="272"/>
      <c r="I17" s="273"/>
      <c r="J17" s="274"/>
      <c r="K17" s="13"/>
      <c r="L17" s="21"/>
      <c r="M17" s="13" t="e">
        <f>L17*'TRANSFERENCIAS Y TIPOS CAMBIOS'!P$22</f>
        <v>#DIV/0!</v>
      </c>
      <c r="N17" s="50"/>
      <c r="O17" s="13" t="e">
        <f>N17*'TRANSFERENCIAS Y TIPOS CAMBIOS'!R$22</f>
        <v>#DIV/0!</v>
      </c>
      <c r="P17" s="13"/>
      <c r="Q17" s="68"/>
    </row>
    <row r="18" spans="1:17" ht="11.25" customHeight="1" x14ac:dyDescent="0.25">
      <c r="A18" s="67">
        <v>3</v>
      </c>
      <c r="B18" s="41"/>
      <c r="C18" s="12"/>
      <c r="D18" s="269"/>
      <c r="E18" s="270"/>
      <c r="F18" s="271"/>
      <c r="G18" s="192"/>
      <c r="H18" s="272"/>
      <c r="I18" s="273"/>
      <c r="J18" s="274"/>
      <c r="K18" s="13"/>
      <c r="L18" s="21"/>
      <c r="M18" s="13" t="e">
        <f>L18*'TRANSFERENCIAS Y TIPOS CAMBIOS'!P$22</f>
        <v>#DIV/0!</v>
      </c>
      <c r="N18" s="50"/>
      <c r="O18" s="13" t="e">
        <f>N18*'TRANSFERENCIAS Y TIPOS CAMBIOS'!R$22</f>
        <v>#DIV/0!</v>
      </c>
      <c r="P18" s="13"/>
      <c r="Q18" s="68"/>
    </row>
    <row r="19" spans="1:17" ht="11.25" customHeight="1" x14ac:dyDescent="0.25">
      <c r="A19" s="67">
        <v>4</v>
      </c>
      <c r="B19" s="41"/>
      <c r="C19" s="12"/>
      <c r="D19" s="269"/>
      <c r="E19" s="270"/>
      <c r="F19" s="271"/>
      <c r="G19" s="192"/>
      <c r="H19" s="272"/>
      <c r="I19" s="273"/>
      <c r="J19" s="274"/>
      <c r="K19" s="13"/>
      <c r="L19" s="21"/>
      <c r="M19" s="13" t="e">
        <f>L19*'TRANSFERENCIAS Y TIPOS CAMBIOS'!P$22</f>
        <v>#DIV/0!</v>
      </c>
      <c r="N19" s="50"/>
      <c r="O19" s="13" t="e">
        <f>N19*'TRANSFERENCIAS Y TIPOS CAMBIOS'!R$22</f>
        <v>#DIV/0!</v>
      </c>
      <c r="P19" s="13"/>
      <c r="Q19" s="68"/>
    </row>
    <row r="20" spans="1:17" ht="11.25" customHeight="1" x14ac:dyDescent="0.25">
      <c r="A20" s="67">
        <v>5</v>
      </c>
      <c r="B20" s="41"/>
      <c r="C20" s="12"/>
      <c r="D20" s="269"/>
      <c r="E20" s="270"/>
      <c r="F20" s="271"/>
      <c r="G20" s="192"/>
      <c r="H20" s="272"/>
      <c r="I20" s="273"/>
      <c r="J20" s="274"/>
      <c r="K20" s="13"/>
      <c r="L20" s="21"/>
      <c r="M20" s="13" t="e">
        <f>L20*'TRANSFERENCIAS Y TIPOS CAMBIOS'!P$22</f>
        <v>#DIV/0!</v>
      </c>
      <c r="N20" s="50"/>
      <c r="O20" s="13" t="e">
        <f>N20*'TRANSFERENCIAS Y TIPOS CAMBIOS'!R$22</f>
        <v>#DIV/0!</v>
      </c>
      <c r="P20" s="13"/>
      <c r="Q20" s="68"/>
    </row>
    <row r="21" spans="1:17" ht="11.25" customHeight="1" x14ac:dyDescent="0.25">
      <c r="A21" s="67">
        <v>6</v>
      </c>
      <c r="B21" s="41"/>
      <c r="C21" s="12"/>
      <c r="D21" s="269"/>
      <c r="E21" s="270"/>
      <c r="F21" s="271"/>
      <c r="G21" s="192"/>
      <c r="H21" s="272"/>
      <c r="I21" s="273"/>
      <c r="J21" s="274"/>
      <c r="K21" s="13"/>
      <c r="L21" s="21"/>
      <c r="M21" s="13" t="e">
        <f>L21*'TRANSFERENCIAS Y TIPOS CAMBIOS'!P$22</f>
        <v>#DIV/0!</v>
      </c>
      <c r="N21" s="50"/>
      <c r="O21" s="13" t="e">
        <f>N21*'TRANSFERENCIAS Y TIPOS CAMBIOS'!R$22</f>
        <v>#DIV/0!</v>
      </c>
      <c r="P21" s="13"/>
      <c r="Q21" s="68"/>
    </row>
    <row r="22" spans="1:17" ht="11.25" customHeight="1" x14ac:dyDescent="0.25">
      <c r="A22" s="67">
        <v>7</v>
      </c>
      <c r="B22" s="41"/>
      <c r="C22" s="12"/>
      <c r="D22" s="269"/>
      <c r="E22" s="270"/>
      <c r="F22" s="271"/>
      <c r="G22" s="192"/>
      <c r="H22" s="272"/>
      <c r="I22" s="273"/>
      <c r="J22" s="274"/>
      <c r="K22" s="13"/>
      <c r="L22" s="21"/>
      <c r="M22" s="13" t="e">
        <f>L22*'TRANSFERENCIAS Y TIPOS CAMBIOS'!P$22</f>
        <v>#DIV/0!</v>
      </c>
      <c r="N22" s="50"/>
      <c r="O22" s="13" t="e">
        <f>N22*'TRANSFERENCIAS Y TIPOS CAMBIOS'!R$22</f>
        <v>#DIV/0!</v>
      </c>
      <c r="P22" s="13"/>
      <c r="Q22" s="68"/>
    </row>
    <row r="23" spans="1:17" ht="11.25" customHeight="1" x14ac:dyDescent="0.25">
      <c r="A23" s="67">
        <v>8</v>
      </c>
      <c r="B23" s="41"/>
      <c r="C23" s="12"/>
      <c r="D23" s="269"/>
      <c r="E23" s="270"/>
      <c r="F23" s="271"/>
      <c r="G23" s="192"/>
      <c r="H23" s="272"/>
      <c r="I23" s="273"/>
      <c r="J23" s="274"/>
      <c r="K23" s="13"/>
      <c r="L23" s="21"/>
      <c r="M23" s="13" t="e">
        <f>L23*'TRANSFERENCIAS Y TIPOS CAMBIOS'!P$22</f>
        <v>#DIV/0!</v>
      </c>
      <c r="N23" s="50"/>
      <c r="O23" s="13" t="e">
        <f>N23*'TRANSFERENCIAS Y TIPOS CAMBIOS'!R$22</f>
        <v>#DIV/0!</v>
      </c>
      <c r="P23" s="13"/>
      <c r="Q23" s="68"/>
    </row>
    <row r="24" spans="1:17" ht="11.25" customHeight="1" x14ac:dyDescent="0.25">
      <c r="A24" s="67">
        <v>9</v>
      </c>
      <c r="B24" s="41"/>
      <c r="C24" s="12"/>
      <c r="D24" s="269"/>
      <c r="E24" s="270"/>
      <c r="F24" s="271"/>
      <c r="G24" s="192"/>
      <c r="H24" s="272"/>
      <c r="I24" s="273"/>
      <c r="J24" s="274"/>
      <c r="K24" s="13"/>
      <c r="L24" s="21"/>
      <c r="M24" s="13" t="e">
        <f>L24*'TRANSFERENCIAS Y TIPOS CAMBIOS'!P$22</f>
        <v>#DIV/0!</v>
      </c>
      <c r="N24" s="50"/>
      <c r="O24" s="13" t="e">
        <f>N24*'TRANSFERENCIAS Y TIPOS CAMBIOS'!R$22</f>
        <v>#DIV/0!</v>
      </c>
      <c r="P24" s="13"/>
      <c r="Q24" s="68"/>
    </row>
    <row r="25" spans="1:17" ht="11.25" customHeight="1" x14ac:dyDescent="0.25">
      <c r="A25" s="67">
        <v>10</v>
      </c>
      <c r="B25" s="41"/>
      <c r="C25" s="12"/>
      <c r="D25" s="269"/>
      <c r="E25" s="270"/>
      <c r="F25" s="271"/>
      <c r="G25" s="192"/>
      <c r="H25" s="272"/>
      <c r="I25" s="273"/>
      <c r="J25" s="274"/>
      <c r="K25" s="13"/>
      <c r="L25" s="21"/>
      <c r="M25" s="13" t="e">
        <f>L25*'TRANSFERENCIAS Y TIPOS CAMBIOS'!P$22</f>
        <v>#DIV/0!</v>
      </c>
      <c r="N25" s="50"/>
      <c r="O25" s="13" t="e">
        <f>N25*'TRANSFERENCIAS Y TIPOS CAMBIOS'!R$22</f>
        <v>#DIV/0!</v>
      </c>
      <c r="P25" s="13"/>
      <c r="Q25" s="68"/>
    </row>
    <row r="26" spans="1:17" ht="11.25" customHeight="1" x14ac:dyDescent="0.25">
      <c r="A26" s="67">
        <v>11</v>
      </c>
      <c r="B26" s="41"/>
      <c r="C26" s="12"/>
      <c r="D26" s="269"/>
      <c r="E26" s="270"/>
      <c r="F26" s="271"/>
      <c r="G26" s="192"/>
      <c r="H26" s="272"/>
      <c r="I26" s="273"/>
      <c r="J26" s="274"/>
      <c r="K26" s="13"/>
      <c r="L26" s="21"/>
      <c r="M26" s="13" t="e">
        <f>L26*'TRANSFERENCIAS Y TIPOS CAMBIOS'!P$22</f>
        <v>#DIV/0!</v>
      </c>
      <c r="N26" s="50"/>
      <c r="O26" s="13" t="e">
        <f>N26*'TRANSFERENCIAS Y TIPOS CAMBIOS'!R$22</f>
        <v>#DIV/0!</v>
      </c>
      <c r="P26" s="13"/>
      <c r="Q26" s="68"/>
    </row>
    <row r="27" spans="1:17" ht="11.25" customHeight="1" x14ac:dyDescent="0.25">
      <c r="A27" s="67">
        <v>12</v>
      </c>
      <c r="B27" s="41"/>
      <c r="C27" s="12"/>
      <c r="D27" s="269"/>
      <c r="E27" s="270"/>
      <c r="F27" s="271"/>
      <c r="G27" s="192"/>
      <c r="H27" s="272"/>
      <c r="I27" s="273"/>
      <c r="J27" s="274"/>
      <c r="K27" s="13"/>
      <c r="L27" s="21"/>
      <c r="M27" s="13" t="e">
        <f>L27*'TRANSFERENCIAS Y TIPOS CAMBIOS'!P$22</f>
        <v>#DIV/0!</v>
      </c>
      <c r="N27" s="50"/>
      <c r="O27" s="13" t="e">
        <f>N27*'TRANSFERENCIAS Y TIPOS CAMBIOS'!R$22</f>
        <v>#DIV/0!</v>
      </c>
      <c r="P27" s="13"/>
      <c r="Q27" s="68"/>
    </row>
    <row r="28" spans="1:17" ht="11.25" customHeight="1" x14ac:dyDescent="0.25">
      <c r="A28" s="67">
        <v>13</v>
      </c>
      <c r="B28" s="41"/>
      <c r="C28" s="12"/>
      <c r="D28" s="269"/>
      <c r="E28" s="270"/>
      <c r="F28" s="271"/>
      <c r="G28" s="192"/>
      <c r="H28" s="272"/>
      <c r="I28" s="273"/>
      <c r="J28" s="274"/>
      <c r="K28" s="13"/>
      <c r="L28" s="21"/>
      <c r="M28" s="13" t="e">
        <f>L28*'TRANSFERENCIAS Y TIPOS CAMBIOS'!P$22</f>
        <v>#DIV/0!</v>
      </c>
      <c r="N28" s="50"/>
      <c r="O28" s="13" t="e">
        <f>N28*'TRANSFERENCIAS Y TIPOS CAMBIOS'!R$22</f>
        <v>#DIV/0!</v>
      </c>
      <c r="P28" s="13"/>
      <c r="Q28" s="68"/>
    </row>
    <row r="29" spans="1:17" ht="11.25" customHeight="1" x14ac:dyDescent="0.25">
      <c r="A29" s="67">
        <v>14</v>
      </c>
      <c r="B29" s="41"/>
      <c r="C29" s="12"/>
      <c r="D29" s="269"/>
      <c r="E29" s="270"/>
      <c r="F29" s="271"/>
      <c r="G29" s="192"/>
      <c r="H29" s="272"/>
      <c r="I29" s="273"/>
      <c r="J29" s="274"/>
      <c r="K29" s="13"/>
      <c r="L29" s="21"/>
      <c r="M29" s="13" t="e">
        <f>L29*'TRANSFERENCIAS Y TIPOS CAMBIOS'!P$22</f>
        <v>#DIV/0!</v>
      </c>
      <c r="N29" s="50"/>
      <c r="O29" s="13" t="e">
        <f>N29*'TRANSFERENCIAS Y TIPOS CAMBIOS'!R$22</f>
        <v>#DIV/0!</v>
      </c>
      <c r="P29" s="13"/>
      <c r="Q29" s="68"/>
    </row>
    <row r="30" spans="1:17" ht="11.25" customHeight="1" x14ac:dyDescent="0.25">
      <c r="A30" s="67">
        <v>15</v>
      </c>
      <c r="B30" s="41"/>
      <c r="C30" s="12"/>
      <c r="D30" s="269"/>
      <c r="E30" s="270"/>
      <c r="F30" s="271"/>
      <c r="G30" s="192"/>
      <c r="H30" s="272"/>
      <c r="I30" s="273"/>
      <c r="J30" s="274"/>
      <c r="K30" s="13"/>
      <c r="L30" s="21"/>
      <c r="M30" s="13" t="e">
        <f>L30*'TRANSFERENCIAS Y TIPOS CAMBIOS'!P$22</f>
        <v>#DIV/0!</v>
      </c>
      <c r="N30" s="50"/>
      <c r="O30" s="13" t="e">
        <f>N30*'TRANSFERENCIAS Y TIPOS CAMBIOS'!R$22</f>
        <v>#DIV/0!</v>
      </c>
      <c r="P30" s="13"/>
      <c r="Q30" s="68"/>
    </row>
    <row r="31" spans="1:17" ht="11.25" customHeight="1" x14ac:dyDescent="0.25">
      <c r="A31" s="67">
        <v>16</v>
      </c>
      <c r="B31" s="41"/>
      <c r="C31" s="12"/>
      <c r="D31" s="269"/>
      <c r="E31" s="270"/>
      <c r="F31" s="271"/>
      <c r="G31" s="192"/>
      <c r="H31" s="272"/>
      <c r="I31" s="273"/>
      <c r="J31" s="274"/>
      <c r="K31" s="13"/>
      <c r="L31" s="21"/>
      <c r="M31" s="13" t="e">
        <f>L31*'TRANSFERENCIAS Y TIPOS CAMBIOS'!P$22</f>
        <v>#DIV/0!</v>
      </c>
      <c r="N31" s="50"/>
      <c r="O31" s="13" t="e">
        <f>N31*'TRANSFERENCIAS Y TIPOS CAMBIOS'!R$22</f>
        <v>#DIV/0!</v>
      </c>
      <c r="P31" s="13"/>
      <c r="Q31" s="68"/>
    </row>
    <row r="32" spans="1:17" ht="11.25" customHeight="1" x14ac:dyDescent="0.25">
      <c r="A32" s="67">
        <v>17</v>
      </c>
      <c r="B32" s="41"/>
      <c r="C32" s="12"/>
      <c r="D32" s="269"/>
      <c r="E32" s="270"/>
      <c r="F32" s="271"/>
      <c r="G32" s="192"/>
      <c r="H32" s="272"/>
      <c r="I32" s="273"/>
      <c r="J32" s="274"/>
      <c r="K32" s="13"/>
      <c r="L32" s="21"/>
      <c r="M32" s="13" t="e">
        <f>L32*'TRANSFERENCIAS Y TIPOS CAMBIOS'!P$22</f>
        <v>#DIV/0!</v>
      </c>
      <c r="N32" s="50"/>
      <c r="O32" s="13" t="e">
        <f>N32*'TRANSFERENCIAS Y TIPOS CAMBIOS'!R$22</f>
        <v>#DIV/0!</v>
      </c>
      <c r="P32" s="13"/>
      <c r="Q32" s="68"/>
    </row>
    <row r="33" spans="1:17" ht="11.25" customHeight="1" x14ac:dyDescent="0.25">
      <c r="A33" s="67">
        <v>18</v>
      </c>
      <c r="B33" s="41"/>
      <c r="C33" s="12"/>
      <c r="D33" s="269"/>
      <c r="E33" s="270"/>
      <c r="F33" s="271"/>
      <c r="G33" s="192"/>
      <c r="H33" s="272"/>
      <c r="I33" s="273"/>
      <c r="J33" s="274"/>
      <c r="K33" s="13"/>
      <c r="L33" s="21"/>
      <c r="M33" s="13" t="e">
        <f>L33*'TRANSFERENCIAS Y TIPOS CAMBIOS'!P$22</f>
        <v>#DIV/0!</v>
      </c>
      <c r="N33" s="50"/>
      <c r="O33" s="13" t="e">
        <f>N33*'TRANSFERENCIAS Y TIPOS CAMBIOS'!R$22</f>
        <v>#DIV/0!</v>
      </c>
      <c r="P33" s="13"/>
      <c r="Q33" s="68"/>
    </row>
    <row r="34" spans="1:17" ht="11.25" customHeight="1" x14ac:dyDescent="0.25">
      <c r="A34" s="67">
        <v>19</v>
      </c>
      <c r="B34" s="41"/>
      <c r="C34" s="12"/>
      <c r="D34" s="269"/>
      <c r="E34" s="270"/>
      <c r="F34" s="271"/>
      <c r="G34" s="192"/>
      <c r="H34" s="272"/>
      <c r="I34" s="273"/>
      <c r="J34" s="274"/>
      <c r="K34" s="13"/>
      <c r="L34" s="21"/>
      <c r="M34" s="13" t="e">
        <f>L34*'TRANSFERENCIAS Y TIPOS CAMBIOS'!P$22</f>
        <v>#DIV/0!</v>
      </c>
      <c r="N34" s="50"/>
      <c r="O34" s="13" t="e">
        <f>N34*'TRANSFERENCIAS Y TIPOS CAMBIOS'!R$22</f>
        <v>#DIV/0!</v>
      </c>
      <c r="P34" s="13"/>
      <c r="Q34" s="68"/>
    </row>
    <row r="35" spans="1:17" ht="11.25" customHeight="1" x14ac:dyDescent="0.25">
      <c r="A35" s="67">
        <v>20</v>
      </c>
      <c r="B35" s="41"/>
      <c r="C35" s="12"/>
      <c r="D35" s="269"/>
      <c r="E35" s="270"/>
      <c r="F35" s="271"/>
      <c r="G35" s="192"/>
      <c r="H35" s="272"/>
      <c r="I35" s="273"/>
      <c r="J35" s="274"/>
      <c r="K35" s="13"/>
      <c r="L35" s="21"/>
      <c r="M35" s="13" t="e">
        <f>L35*'TRANSFERENCIAS Y TIPOS CAMBIOS'!P$22</f>
        <v>#DIV/0!</v>
      </c>
      <c r="N35" s="50"/>
      <c r="O35" s="13" t="e">
        <f>N35*'TRANSFERENCIAS Y TIPOS CAMBIOS'!R$22</f>
        <v>#DIV/0!</v>
      </c>
      <c r="P35" s="13"/>
      <c r="Q35" s="68"/>
    </row>
    <row r="36" spans="1:17" ht="11.25" customHeight="1" x14ac:dyDescent="0.25">
      <c r="A36" s="67">
        <v>21</v>
      </c>
      <c r="B36" s="41"/>
      <c r="C36" s="12"/>
      <c r="D36" s="269"/>
      <c r="E36" s="270"/>
      <c r="F36" s="271"/>
      <c r="G36" s="192"/>
      <c r="H36" s="272"/>
      <c r="I36" s="273"/>
      <c r="J36" s="274"/>
      <c r="K36" s="13"/>
      <c r="L36" s="21"/>
      <c r="M36" s="13" t="e">
        <f>L36*'TRANSFERENCIAS Y TIPOS CAMBIOS'!P$22</f>
        <v>#DIV/0!</v>
      </c>
      <c r="N36" s="50"/>
      <c r="O36" s="13" t="e">
        <f>N36*'TRANSFERENCIAS Y TIPOS CAMBIOS'!R$22</f>
        <v>#DIV/0!</v>
      </c>
      <c r="P36" s="13"/>
      <c r="Q36" s="68"/>
    </row>
    <row r="37" spans="1:17" ht="11.25" customHeight="1" x14ac:dyDescent="0.25">
      <c r="A37" s="67">
        <v>22</v>
      </c>
      <c r="B37" s="41"/>
      <c r="C37" s="12"/>
      <c r="D37" s="269"/>
      <c r="E37" s="270"/>
      <c r="F37" s="271"/>
      <c r="G37" s="192"/>
      <c r="H37" s="272"/>
      <c r="I37" s="273"/>
      <c r="J37" s="274"/>
      <c r="K37" s="13"/>
      <c r="L37" s="21"/>
      <c r="M37" s="13" t="e">
        <f>L37*'TRANSFERENCIAS Y TIPOS CAMBIOS'!P$22</f>
        <v>#DIV/0!</v>
      </c>
      <c r="N37" s="50"/>
      <c r="O37" s="13" t="e">
        <f>N37*'TRANSFERENCIAS Y TIPOS CAMBIOS'!R$22</f>
        <v>#DIV/0!</v>
      </c>
      <c r="P37" s="13"/>
      <c r="Q37" s="68"/>
    </row>
    <row r="38" spans="1:17" ht="11.25" customHeight="1" x14ac:dyDescent="0.25">
      <c r="A38" s="67">
        <v>23</v>
      </c>
      <c r="B38" s="41"/>
      <c r="C38" s="12"/>
      <c r="D38" s="269"/>
      <c r="E38" s="270"/>
      <c r="F38" s="271"/>
      <c r="G38" s="192"/>
      <c r="H38" s="272"/>
      <c r="I38" s="273"/>
      <c r="J38" s="274"/>
      <c r="K38" s="13"/>
      <c r="L38" s="21"/>
      <c r="M38" s="13" t="e">
        <f>L38*'TRANSFERENCIAS Y TIPOS CAMBIOS'!P$22</f>
        <v>#DIV/0!</v>
      </c>
      <c r="N38" s="50"/>
      <c r="O38" s="13" t="e">
        <f>N38*'TRANSFERENCIAS Y TIPOS CAMBIOS'!R$22</f>
        <v>#DIV/0!</v>
      </c>
      <c r="P38" s="13"/>
      <c r="Q38" s="68"/>
    </row>
    <row r="39" spans="1:17" ht="11.25" customHeight="1" x14ac:dyDescent="0.25">
      <c r="A39" s="67">
        <v>24</v>
      </c>
      <c r="B39" s="41"/>
      <c r="C39" s="12"/>
      <c r="D39" s="269"/>
      <c r="E39" s="270"/>
      <c r="F39" s="271"/>
      <c r="G39" s="192"/>
      <c r="H39" s="272"/>
      <c r="I39" s="273"/>
      <c r="J39" s="274"/>
      <c r="K39" s="13"/>
      <c r="L39" s="21"/>
      <c r="M39" s="13" t="e">
        <f>L39*'TRANSFERENCIAS Y TIPOS CAMBIOS'!P$22</f>
        <v>#DIV/0!</v>
      </c>
      <c r="N39" s="50"/>
      <c r="O39" s="13" t="e">
        <f>N39*'TRANSFERENCIAS Y TIPOS CAMBIOS'!R$22</f>
        <v>#DIV/0!</v>
      </c>
      <c r="P39" s="13"/>
      <c r="Q39" s="68"/>
    </row>
    <row r="40" spans="1:17" ht="11.25" customHeight="1" x14ac:dyDescent="0.25">
      <c r="A40" s="67">
        <v>25</v>
      </c>
      <c r="B40" s="41"/>
      <c r="C40" s="12"/>
      <c r="D40" s="269"/>
      <c r="E40" s="270"/>
      <c r="F40" s="271"/>
      <c r="G40" s="192"/>
      <c r="H40" s="272"/>
      <c r="I40" s="273"/>
      <c r="J40" s="274"/>
      <c r="K40" s="13"/>
      <c r="L40" s="21"/>
      <c r="M40" s="13" t="e">
        <f>L40*'TRANSFERENCIAS Y TIPOS CAMBIOS'!P$22</f>
        <v>#DIV/0!</v>
      </c>
      <c r="N40" s="50"/>
      <c r="O40" s="13" t="e">
        <f>N40*'TRANSFERENCIAS Y TIPOS CAMBIOS'!R$22</f>
        <v>#DIV/0!</v>
      </c>
      <c r="P40" s="13"/>
      <c r="Q40" s="68"/>
    </row>
    <row r="41" spans="1:17" ht="11.25" customHeight="1" x14ac:dyDescent="0.25">
      <c r="A41" s="69">
        <v>26</v>
      </c>
      <c r="B41" s="41"/>
      <c r="C41" s="12"/>
      <c r="D41" s="269"/>
      <c r="E41" s="270"/>
      <c r="F41" s="271"/>
      <c r="G41" s="192"/>
      <c r="H41" s="272"/>
      <c r="I41" s="273"/>
      <c r="J41" s="274"/>
      <c r="K41" s="13"/>
      <c r="L41" s="21"/>
      <c r="M41" s="13" t="e">
        <f>L41*'TRANSFERENCIAS Y TIPOS CAMBIOS'!P$22</f>
        <v>#DIV/0!</v>
      </c>
      <c r="N41" s="50"/>
      <c r="O41" s="13" t="e">
        <f>N41*'TRANSFERENCIAS Y TIPOS CAMBIOS'!R$22</f>
        <v>#DIV/0!</v>
      </c>
      <c r="P41" s="13"/>
      <c r="Q41" s="68"/>
    </row>
    <row r="42" spans="1:17" ht="11.25" customHeight="1" x14ac:dyDescent="0.25">
      <c r="A42" s="69">
        <v>27</v>
      </c>
      <c r="B42" s="41"/>
      <c r="C42" s="12"/>
      <c r="D42" s="269"/>
      <c r="E42" s="270"/>
      <c r="F42" s="271"/>
      <c r="G42" s="192"/>
      <c r="H42" s="272"/>
      <c r="I42" s="273"/>
      <c r="J42" s="274"/>
      <c r="K42" s="13"/>
      <c r="L42" s="21"/>
      <c r="M42" s="13" t="e">
        <f>L42*'TRANSFERENCIAS Y TIPOS CAMBIOS'!P$22</f>
        <v>#DIV/0!</v>
      </c>
      <c r="N42" s="50"/>
      <c r="O42" s="13" t="e">
        <f>N42*'TRANSFERENCIAS Y TIPOS CAMBIOS'!R$22</f>
        <v>#DIV/0!</v>
      </c>
      <c r="P42" s="13"/>
      <c r="Q42" s="68"/>
    </row>
    <row r="43" spans="1:17" ht="11.25" customHeight="1" x14ac:dyDescent="0.25">
      <c r="A43" s="69">
        <v>28</v>
      </c>
      <c r="B43" s="41"/>
      <c r="C43" s="12"/>
      <c r="D43" s="269"/>
      <c r="E43" s="270"/>
      <c r="F43" s="271"/>
      <c r="G43" s="192"/>
      <c r="H43" s="272"/>
      <c r="I43" s="273"/>
      <c r="J43" s="274"/>
      <c r="K43" s="13"/>
      <c r="L43" s="21"/>
      <c r="M43" s="13" t="e">
        <f>L43*'TRANSFERENCIAS Y TIPOS CAMBIOS'!P$22</f>
        <v>#DIV/0!</v>
      </c>
      <c r="N43" s="50"/>
      <c r="O43" s="13" t="e">
        <f>N43*'TRANSFERENCIAS Y TIPOS CAMBIOS'!R$22</f>
        <v>#DIV/0!</v>
      </c>
      <c r="P43" s="13"/>
      <c r="Q43" s="68"/>
    </row>
    <row r="44" spans="1:17" ht="11.25" customHeight="1" x14ac:dyDescent="0.25">
      <c r="A44" s="69">
        <v>29</v>
      </c>
      <c r="B44" s="41"/>
      <c r="C44" s="12"/>
      <c r="D44" s="269"/>
      <c r="E44" s="270"/>
      <c r="F44" s="271"/>
      <c r="G44" s="192"/>
      <c r="H44" s="272"/>
      <c r="I44" s="273"/>
      <c r="J44" s="274"/>
      <c r="K44" s="13"/>
      <c r="L44" s="21"/>
      <c r="M44" s="13" t="e">
        <f>L44*'TRANSFERENCIAS Y TIPOS CAMBIOS'!P$22</f>
        <v>#DIV/0!</v>
      </c>
      <c r="N44" s="50"/>
      <c r="O44" s="13" t="e">
        <f>N44*'TRANSFERENCIAS Y TIPOS CAMBIOS'!R$22</f>
        <v>#DIV/0!</v>
      </c>
      <c r="P44" s="13"/>
      <c r="Q44" s="68"/>
    </row>
    <row r="45" spans="1:17" ht="11.25" customHeight="1" x14ac:dyDescent="0.25">
      <c r="A45" s="69">
        <v>30</v>
      </c>
      <c r="B45" s="41"/>
      <c r="C45" s="12"/>
      <c r="D45" s="269"/>
      <c r="E45" s="270"/>
      <c r="F45" s="271"/>
      <c r="G45" s="192"/>
      <c r="H45" s="272"/>
      <c r="I45" s="273"/>
      <c r="J45" s="274"/>
      <c r="K45" s="13"/>
      <c r="L45" s="21"/>
      <c r="M45" s="13" t="e">
        <f>L45*'TRANSFERENCIAS Y TIPOS CAMBIOS'!P$22</f>
        <v>#DIV/0!</v>
      </c>
      <c r="N45" s="50"/>
      <c r="O45" s="13" t="e">
        <f>N45*'TRANSFERENCIAS Y TIPOS CAMBIOS'!R$22</f>
        <v>#DIV/0!</v>
      </c>
      <c r="P45" s="13"/>
      <c r="Q45" s="68"/>
    </row>
    <row r="46" spans="1:17" ht="11.25" customHeight="1" x14ac:dyDescent="0.25">
      <c r="A46" s="69">
        <v>31</v>
      </c>
      <c r="B46" s="41"/>
      <c r="C46" s="12"/>
      <c r="D46" s="269"/>
      <c r="E46" s="270"/>
      <c r="F46" s="271"/>
      <c r="G46" s="192"/>
      <c r="H46" s="272"/>
      <c r="I46" s="273"/>
      <c r="J46" s="274"/>
      <c r="K46" s="13"/>
      <c r="L46" s="21"/>
      <c r="M46" s="13" t="e">
        <f>L46*'TRANSFERENCIAS Y TIPOS CAMBIOS'!P$22</f>
        <v>#DIV/0!</v>
      </c>
      <c r="N46" s="50"/>
      <c r="O46" s="13" t="e">
        <f>N46*'TRANSFERENCIAS Y TIPOS CAMBIOS'!R$22</f>
        <v>#DIV/0!</v>
      </c>
      <c r="P46" s="13"/>
      <c r="Q46" s="68"/>
    </row>
    <row r="47" spans="1:17" ht="11.25" customHeight="1" x14ac:dyDescent="0.25">
      <c r="A47" s="69">
        <v>32</v>
      </c>
      <c r="B47" s="41"/>
      <c r="C47" s="12"/>
      <c r="D47" s="269"/>
      <c r="E47" s="270"/>
      <c r="F47" s="271"/>
      <c r="G47" s="192"/>
      <c r="H47" s="272"/>
      <c r="I47" s="273"/>
      <c r="J47" s="274"/>
      <c r="K47" s="13"/>
      <c r="L47" s="21"/>
      <c r="M47" s="13" t="e">
        <f>L47*'TRANSFERENCIAS Y TIPOS CAMBIOS'!P$22</f>
        <v>#DIV/0!</v>
      </c>
      <c r="N47" s="50"/>
      <c r="O47" s="13" t="e">
        <f>N47*'TRANSFERENCIAS Y TIPOS CAMBIOS'!R$22</f>
        <v>#DIV/0!</v>
      </c>
      <c r="P47" s="13"/>
      <c r="Q47" s="68"/>
    </row>
    <row r="48" spans="1:17" ht="11.25" customHeight="1" x14ac:dyDescent="0.25">
      <c r="A48" s="69">
        <v>33</v>
      </c>
      <c r="B48" s="41"/>
      <c r="C48" s="12"/>
      <c r="D48" s="269"/>
      <c r="E48" s="270"/>
      <c r="F48" s="271"/>
      <c r="G48" s="192"/>
      <c r="H48" s="272"/>
      <c r="I48" s="273"/>
      <c r="J48" s="274"/>
      <c r="K48" s="13"/>
      <c r="L48" s="21"/>
      <c r="M48" s="13" t="e">
        <f>L48*'TRANSFERENCIAS Y TIPOS CAMBIOS'!P$22</f>
        <v>#DIV/0!</v>
      </c>
      <c r="N48" s="50"/>
      <c r="O48" s="13" t="e">
        <f>N48*'TRANSFERENCIAS Y TIPOS CAMBIOS'!R$22</f>
        <v>#DIV/0!</v>
      </c>
      <c r="P48" s="13"/>
      <c r="Q48" s="68"/>
    </row>
    <row r="49" spans="1:17" ht="11.25" customHeight="1" x14ac:dyDescent="0.25">
      <c r="A49" s="69">
        <v>34</v>
      </c>
      <c r="B49" s="41"/>
      <c r="C49" s="12"/>
      <c r="D49" s="269"/>
      <c r="E49" s="270"/>
      <c r="F49" s="271"/>
      <c r="G49" s="192"/>
      <c r="H49" s="272"/>
      <c r="I49" s="273"/>
      <c r="J49" s="274"/>
      <c r="K49" s="13"/>
      <c r="L49" s="21"/>
      <c r="M49" s="13" t="e">
        <f>L49*'TRANSFERENCIAS Y TIPOS CAMBIOS'!P$22</f>
        <v>#DIV/0!</v>
      </c>
      <c r="N49" s="50"/>
      <c r="O49" s="13" t="e">
        <f>N49*'TRANSFERENCIAS Y TIPOS CAMBIOS'!R$22</f>
        <v>#DIV/0!</v>
      </c>
      <c r="P49" s="13"/>
      <c r="Q49" s="68"/>
    </row>
    <row r="50" spans="1:17" ht="11.25" customHeight="1" x14ac:dyDescent="0.25">
      <c r="A50" s="69">
        <v>35</v>
      </c>
      <c r="B50" s="41"/>
      <c r="C50" s="12"/>
      <c r="D50" s="269"/>
      <c r="E50" s="270"/>
      <c r="F50" s="271"/>
      <c r="G50" s="192"/>
      <c r="H50" s="272"/>
      <c r="I50" s="273"/>
      <c r="J50" s="274"/>
      <c r="K50" s="13"/>
      <c r="L50" s="21"/>
      <c r="M50" s="13" t="e">
        <f>L50*'TRANSFERENCIAS Y TIPOS CAMBIOS'!P$22</f>
        <v>#DIV/0!</v>
      </c>
      <c r="N50" s="50"/>
      <c r="O50" s="13" t="e">
        <f>N50*'TRANSFERENCIAS Y TIPOS CAMBIOS'!R$22</f>
        <v>#DIV/0!</v>
      </c>
      <c r="P50" s="13"/>
      <c r="Q50" s="68"/>
    </row>
    <row r="51" spans="1:17" ht="11.25" customHeight="1" x14ac:dyDescent="0.25">
      <c r="A51" s="69">
        <v>36</v>
      </c>
      <c r="B51" s="41"/>
      <c r="C51" s="12"/>
      <c r="D51" s="269"/>
      <c r="E51" s="270"/>
      <c r="F51" s="271"/>
      <c r="G51" s="192"/>
      <c r="H51" s="272"/>
      <c r="I51" s="273"/>
      <c r="J51" s="274"/>
      <c r="K51" s="13"/>
      <c r="L51" s="21"/>
      <c r="M51" s="13" t="e">
        <f>L51*'TRANSFERENCIAS Y TIPOS CAMBIOS'!P$22</f>
        <v>#DIV/0!</v>
      </c>
      <c r="N51" s="50"/>
      <c r="O51" s="13" t="e">
        <f>N51*'TRANSFERENCIAS Y TIPOS CAMBIOS'!R$22</f>
        <v>#DIV/0!</v>
      </c>
      <c r="P51" s="13"/>
      <c r="Q51" s="68"/>
    </row>
    <row r="52" spans="1:17" ht="11.25" customHeight="1" x14ac:dyDescent="0.25">
      <c r="A52" s="69">
        <v>37</v>
      </c>
      <c r="B52" s="41"/>
      <c r="C52" s="12"/>
      <c r="D52" s="269"/>
      <c r="E52" s="270"/>
      <c r="F52" s="271"/>
      <c r="G52" s="192"/>
      <c r="H52" s="272"/>
      <c r="I52" s="273"/>
      <c r="J52" s="274"/>
      <c r="K52" s="13"/>
      <c r="L52" s="21"/>
      <c r="M52" s="13" t="e">
        <f>L52*'TRANSFERENCIAS Y TIPOS CAMBIOS'!P$22</f>
        <v>#DIV/0!</v>
      </c>
      <c r="N52" s="50"/>
      <c r="O52" s="13" t="e">
        <f>N52*'TRANSFERENCIAS Y TIPOS CAMBIOS'!R$22</f>
        <v>#DIV/0!</v>
      </c>
      <c r="P52" s="13"/>
      <c r="Q52" s="68"/>
    </row>
    <row r="53" spans="1:17" ht="11.25" customHeight="1" x14ac:dyDescent="0.25">
      <c r="A53" s="69">
        <v>38</v>
      </c>
      <c r="B53" s="41"/>
      <c r="C53" s="12"/>
      <c r="D53" s="269"/>
      <c r="E53" s="270"/>
      <c r="F53" s="271"/>
      <c r="G53" s="192"/>
      <c r="H53" s="272"/>
      <c r="I53" s="273"/>
      <c r="J53" s="274"/>
      <c r="K53" s="13"/>
      <c r="L53" s="21"/>
      <c r="M53" s="13" t="e">
        <f>L53*'TRANSFERENCIAS Y TIPOS CAMBIOS'!P$22</f>
        <v>#DIV/0!</v>
      </c>
      <c r="N53" s="50"/>
      <c r="O53" s="13" t="e">
        <f>N53*'TRANSFERENCIAS Y TIPOS CAMBIOS'!R$22</f>
        <v>#DIV/0!</v>
      </c>
      <c r="P53" s="13"/>
      <c r="Q53" s="68"/>
    </row>
    <row r="54" spans="1:17" ht="11.25" customHeight="1" x14ac:dyDescent="0.25">
      <c r="A54" s="69">
        <v>39</v>
      </c>
      <c r="B54" s="41"/>
      <c r="C54" s="12"/>
      <c r="D54" s="269"/>
      <c r="E54" s="270"/>
      <c r="F54" s="271"/>
      <c r="G54" s="192"/>
      <c r="H54" s="272"/>
      <c r="I54" s="273"/>
      <c r="J54" s="274"/>
      <c r="K54" s="13"/>
      <c r="L54" s="21"/>
      <c r="M54" s="13" t="e">
        <f>L54*'TRANSFERENCIAS Y TIPOS CAMBIOS'!P$22</f>
        <v>#DIV/0!</v>
      </c>
      <c r="N54" s="50"/>
      <c r="O54" s="13" t="e">
        <f>N54*'TRANSFERENCIAS Y TIPOS CAMBIOS'!R$22</f>
        <v>#DIV/0!</v>
      </c>
      <c r="P54" s="13"/>
      <c r="Q54" s="68"/>
    </row>
    <row r="55" spans="1:17" ht="11.25" customHeight="1" x14ac:dyDescent="0.25">
      <c r="A55" s="69">
        <v>40</v>
      </c>
      <c r="B55" s="41"/>
      <c r="C55" s="12"/>
      <c r="D55" s="269"/>
      <c r="E55" s="270"/>
      <c r="F55" s="271"/>
      <c r="G55" s="192"/>
      <c r="H55" s="272"/>
      <c r="I55" s="273"/>
      <c r="J55" s="274"/>
      <c r="K55" s="13"/>
      <c r="L55" s="21"/>
      <c r="M55" s="13" t="e">
        <f>L55*'TRANSFERENCIAS Y TIPOS CAMBIOS'!P$22</f>
        <v>#DIV/0!</v>
      </c>
      <c r="N55" s="50"/>
      <c r="O55" s="13" t="e">
        <f>N55*'TRANSFERENCIAS Y TIPOS CAMBIOS'!R$22</f>
        <v>#DIV/0!</v>
      </c>
      <c r="P55" s="13"/>
      <c r="Q55" s="68"/>
    </row>
    <row r="56" spans="1:17" ht="11.25" customHeight="1" x14ac:dyDescent="0.25">
      <c r="A56" s="69">
        <v>41</v>
      </c>
      <c r="B56" s="41"/>
      <c r="C56" s="12"/>
      <c r="D56" s="269"/>
      <c r="E56" s="270"/>
      <c r="F56" s="271"/>
      <c r="G56" s="192"/>
      <c r="H56" s="272"/>
      <c r="I56" s="273"/>
      <c r="J56" s="274"/>
      <c r="K56" s="13"/>
      <c r="L56" s="21"/>
      <c r="M56" s="13" t="e">
        <f>L56*'TRANSFERENCIAS Y TIPOS CAMBIOS'!P$22</f>
        <v>#DIV/0!</v>
      </c>
      <c r="N56" s="50"/>
      <c r="O56" s="13" t="e">
        <f>N56*'TRANSFERENCIAS Y TIPOS CAMBIOS'!R$22</f>
        <v>#DIV/0!</v>
      </c>
      <c r="P56" s="13"/>
      <c r="Q56" s="68"/>
    </row>
    <row r="57" spans="1:17" ht="11.25" customHeight="1" x14ac:dyDescent="0.25">
      <c r="A57" s="69">
        <v>42</v>
      </c>
      <c r="B57" s="41"/>
      <c r="C57" s="12"/>
      <c r="D57" s="269"/>
      <c r="E57" s="270"/>
      <c r="F57" s="271"/>
      <c r="G57" s="192"/>
      <c r="H57" s="272"/>
      <c r="I57" s="273"/>
      <c r="J57" s="274"/>
      <c r="K57" s="13"/>
      <c r="L57" s="21"/>
      <c r="M57" s="13" t="e">
        <f>L57*'TRANSFERENCIAS Y TIPOS CAMBIOS'!P$22</f>
        <v>#DIV/0!</v>
      </c>
      <c r="N57" s="50"/>
      <c r="O57" s="13" t="e">
        <f>N57*'TRANSFERENCIAS Y TIPOS CAMBIOS'!R$22</f>
        <v>#DIV/0!</v>
      </c>
      <c r="P57" s="13"/>
      <c r="Q57" s="68"/>
    </row>
    <row r="58" spans="1:17" ht="11.25" customHeight="1" x14ac:dyDescent="0.25">
      <c r="A58" s="69">
        <v>43</v>
      </c>
      <c r="B58" s="41"/>
      <c r="C58" s="12"/>
      <c r="D58" s="269"/>
      <c r="E58" s="270"/>
      <c r="F58" s="271"/>
      <c r="G58" s="192"/>
      <c r="H58" s="272"/>
      <c r="I58" s="273"/>
      <c r="J58" s="274"/>
      <c r="K58" s="13"/>
      <c r="L58" s="21"/>
      <c r="M58" s="13" t="e">
        <f>L58*'TRANSFERENCIAS Y TIPOS CAMBIOS'!P$22</f>
        <v>#DIV/0!</v>
      </c>
      <c r="N58" s="50"/>
      <c r="O58" s="13" t="e">
        <f>N58*'TRANSFERENCIAS Y TIPOS CAMBIOS'!R$22</f>
        <v>#DIV/0!</v>
      </c>
      <c r="P58" s="13"/>
      <c r="Q58" s="68"/>
    </row>
    <row r="59" spans="1:17" ht="11.25" customHeight="1" x14ac:dyDescent="0.25">
      <c r="A59" s="69">
        <v>44</v>
      </c>
      <c r="B59" s="41"/>
      <c r="C59" s="12"/>
      <c r="D59" s="269"/>
      <c r="E59" s="270"/>
      <c r="F59" s="271"/>
      <c r="G59" s="192"/>
      <c r="H59" s="272"/>
      <c r="I59" s="273"/>
      <c r="J59" s="274"/>
      <c r="K59" s="13"/>
      <c r="L59" s="21"/>
      <c r="M59" s="13" t="e">
        <f>L59*'TRANSFERENCIAS Y TIPOS CAMBIOS'!P$22</f>
        <v>#DIV/0!</v>
      </c>
      <c r="N59" s="50"/>
      <c r="O59" s="13" t="e">
        <f>N59*'TRANSFERENCIAS Y TIPOS CAMBIOS'!R$22</f>
        <v>#DIV/0!</v>
      </c>
      <c r="P59" s="13"/>
      <c r="Q59" s="68"/>
    </row>
    <row r="60" spans="1:17" ht="11.25" customHeight="1" x14ac:dyDescent="0.25">
      <c r="A60" s="69">
        <v>45</v>
      </c>
      <c r="B60" s="41"/>
      <c r="C60" s="12"/>
      <c r="D60" s="269"/>
      <c r="E60" s="270"/>
      <c r="F60" s="271"/>
      <c r="G60" s="192"/>
      <c r="H60" s="272"/>
      <c r="I60" s="273"/>
      <c r="J60" s="274"/>
      <c r="K60" s="13"/>
      <c r="L60" s="21"/>
      <c r="M60" s="13" t="e">
        <f>L60*'TRANSFERENCIAS Y TIPOS CAMBIOS'!P$22</f>
        <v>#DIV/0!</v>
      </c>
      <c r="N60" s="50"/>
      <c r="O60" s="13" t="e">
        <f>N60*'TRANSFERENCIAS Y TIPOS CAMBIOS'!R$22</f>
        <v>#DIV/0!</v>
      </c>
      <c r="P60" s="13"/>
      <c r="Q60" s="68"/>
    </row>
    <row r="61" spans="1:17" ht="11.25" customHeight="1" x14ac:dyDescent="0.25">
      <c r="A61" s="69">
        <v>46</v>
      </c>
      <c r="B61" s="41"/>
      <c r="C61" s="12"/>
      <c r="D61" s="269"/>
      <c r="E61" s="270"/>
      <c r="F61" s="271"/>
      <c r="G61" s="192"/>
      <c r="H61" s="272"/>
      <c r="I61" s="273"/>
      <c r="J61" s="274"/>
      <c r="K61" s="13"/>
      <c r="L61" s="21"/>
      <c r="M61" s="13" t="e">
        <f>L61*'TRANSFERENCIAS Y TIPOS CAMBIOS'!P$22</f>
        <v>#DIV/0!</v>
      </c>
      <c r="N61" s="50"/>
      <c r="O61" s="13" t="e">
        <f>N61*'TRANSFERENCIAS Y TIPOS CAMBIOS'!R$22</f>
        <v>#DIV/0!</v>
      </c>
      <c r="P61" s="13"/>
      <c r="Q61" s="68"/>
    </row>
    <row r="62" spans="1:17" ht="11.25" customHeight="1" x14ac:dyDescent="0.25">
      <c r="A62" s="69">
        <v>47</v>
      </c>
      <c r="B62" s="41"/>
      <c r="C62" s="12"/>
      <c r="D62" s="269"/>
      <c r="E62" s="270"/>
      <c r="F62" s="271"/>
      <c r="G62" s="192"/>
      <c r="H62" s="272"/>
      <c r="I62" s="273"/>
      <c r="J62" s="274"/>
      <c r="K62" s="13"/>
      <c r="L62" s="21"/>
      <c r="M62" s="13" t="e">
        <f>L62*'TRANSFERENCIAS Y TIPOS CAMBIOS'!P$22</f>
        <v>#DIV/0!</v>
      </c>
      <c r="N62" s="50"/>
      <c r="O62" s="13" t="e">
        <f>N62*'TRANSFERENCIAS Y TIPOS CAMBIOS'!R$22</f>
        <v>#DIV/0!</v>
      </c>
      <c r="P62" s="13"/>
      <c r="Q62" s="68"/>
    </row>
    <row r="63" spans="1:17" ht="11.25" customHeight="1" x14ac:dyDescent="0.25">
      <c r="A63" s="69">
        <v>48</v>
      </c>
      <c r="B63" s="41"/>
      <c r="C63" s="12"/>
      <c r="D63" s="269"/>
      <c r="E63" s="270"/>
      <c r="F63" s="271"/>
      <c r="G63" s="192"/>
      <c r="H63" s="272"/>
      <c r="I63" s="273"/>
      <c r="J63" s="274"/>
      <c r="K63" s="13"/>
      <c r="L63" s="21"/>
      <c r="M63" s="13" t="e">
        <f>L63*'TRANSFERENCIAS Y TIPOS CAMBIOS'!P$22</f>
        <v>#DIV/0!</v>
      </c>
      <c r="N63" s="50"/>
      <c r="O63" s="13" t="e">
        <f>N63*'TRANSFERENCIAS Y TIPOS CAMBIOS'!R$22</f>
        <v>#DIV/0!</v>
      </c>
      <c r="P63" s="13"/>
      <c r="Q63" s="68"/>
    </row>
    <row r="64" spans="1:17" ht="11.25" customHeight="1" x14ac:dyDescent="0.25">
      <c r="A64" s="69">
        <v>49</v>
      </c>
      <c r="B64" s="41"/>
      <c r="C64" s="12"/>
      <c r="D64" s="269"/>
      <c r="E64" s="270"/>
      <c r="F64" s="271"/>
      <c r="G64" s="192"/>
      <c r="H64" s="272"/>
      <c r="I64" s="273"/>
      <c r="J64" s="274"/>
      <c r="K64" s="13"/>
      <c r="L64" s="21"/>
      <c r="M64" s="13" t="e">
        <f>L64*'TRANSFERENCIAS Y TIPOS CAMBIOS'!P$22</f>
        <v>#DIV/0!</v>
      </c>
      <c r="N64" s="50"/>
      <c r="O64" s="13" t="e">
        <f>N64*'TRANSFERENCIAS Y TIPOS CAMBIOS'!R$22</f>
        <v>#DIV/0!</v>
      </c>
      <c r="P64" s="13"/>
      <c r="Q64" s="68"/>
    </row>
    <row r="65" spans="1:17" ht="11.25" customHeight="1" x14ac:dyDescent="0.25">
      <c r="A65" s="69">
        <v>50</v>
      </c>
      <c r="B65" s="41"/>
      <c r="C65" s="12"/>
      <c r="D65" s="269"/>
      <c r="E65" s="270"/>
      <c r="F65" s="271"/>
      <c r="G65" s="192"/>
      <c r="H65" s="272"/>
      <c r="I65" s="273"/>
      <c r="J65" s="274"/>
      <c r="K65" s="13"/>
      <c r="L65" s="21"/>
      <c r="M65" s="13" t="e">
        <f>L65*'TRANSFERENCIAS Y TIPOS CAMBIOS'!P$22</f>
        <v>#DIV/0!</v>
      </c>
      <c r="N65" s="50"/>
      <c r="O65" s="13" t="e">
        <f>N65*'TRANSFERENCIAS Y TIPOS CAMBIOS'!R$22</f>
        <v>#DIV/0!</v>
      </c>
      <c r="P65" s="13"/>
      <c r="Q65" s="68"/>
    </row>
    <row r="66" spans="1:17" ht="21.75" customHeight="1" x14ac:dyDescent="0.25">
      <c r="A66" s="258" t="s">
        <v>96</v>
      </c>
      <c r="B66" s="259"/>
      <c r="C66" s="259"/>
      <c r="D66" s="259"/>
      <c r="E66" s="259"/>
      <c r="F66" s="259"/>
      <c r="G66" s="259"/>
      <c r="H66" s="260" t="str">
        <f>'RESUMEN ECONÓMICO'!A23</f>
        <v>2. Equipos materiales y suministros</v>
      </c>
      <c r="I66" s="260"/>
      <c r="J66" s="261"/>
      <c r="K66" s="22">
        <f>SUM(K16:K65)</f>
        <v>0</v>
      </c>
      <c r="L66" s="44">
        <f>SUM(L16:L65)</f>
        <v>0</v>
      </c>
      <c r="M66" s="22" t="e">
        <f>SUM(M16:M65)</f>
        <v>#DIV/0!</v>
      </c>
      <c r="N66" s="45">
        <f>SUM(N16:N65)</f>
        <v>0</v>
      </c>
      <c r="O66" s="22" t="e">
        <f>SUM(O16:O65)</f>
        <v>#DIV/0!</v>
      </c>
    </row>
    <row r="67" spans="1:17" x14ac:dyDescent="0.25">
      <c r="A67" s="129"/>
    </row>
  </sheetData>
  <sheetProtection algorithmName="SHA-512" hashValue="IditRCs9NJt9SJqnQwjH4VHxmtGa66wKlkJEtiOl2SNu4RUOD1WIKy+o0SqTPK3bYU1VjXn0a/iABC8jk39Uag==" saltValue="S7x5hwXXuZNZW2y3FU4Q4w==" spinCount="100000" sheet="1" insertRows="0"/>
  <mergeCells count="109">
    <mergeCell ref="A66:G66"/>
    <mergeCell ref="H66:J66"/>
    <mergeCell ref="D64:F64"/>
    <mergeCell ref="H64:J64"/>
    <mergeCell ref="D65:F65"/>
    <mergeCell ref="H65:J65"/>
    <mergeCell ref="D61:F61"/>
    <mergeCell ref="H61:J61"/>
    <mergeCell ref="D62:F62"/>
    <mergeCell ref="H62:J62"/>
    <mergeCell ref="D63:F63"/>
    <mergeCell ref="H63:J63"/>
    <mergeCell ref="D58:F58"/>
    <mergeCell ref="H58:J58"/>
    <mergeCell ref="D59:F59"/>
    <mergeCell ref="H59:J59"/>
    <mergeCell ref="D60:F60"/>
    <mergeCell ref="H60:J60"/>
    <mergeCell ref="D55:F55"/>
    <mergeCell ref="H55:J55"/>
    <mergeCell ref="D56:F56"/>
    <mergeCell ref="H56:J56"/>
    <mergeCell ref="D57:F57"/>
    <mergeCell ref="H57:J57"/>
    <mergeCell ref="D52:F52"/>
    <mergeCell ref="H52:J52"/>
    <mergeCell ref="D53:F53"/>
    <mergeCell ref="H53:J53"/>
    <mergeCell ref="D54:F54"/>
    <mergeCell ref="H54:J54"/>
    <mergeCell ref="D49:F49"/>
    <mergeCell ref="H49:J49"/>
    <mergeCell ref="D50:F50"/>
    <mergeCell ref="H50:J50"/>
    <mergeCell ref="D51:F51"/>
    <mergeCell ref="H51:J51"/>
    <mergeCell ref="D46:F46"/>
    <mergeCell ref="H46:J46"/>
    <mergeCell ref="D47:F47"/>
    <mergeCell ref="H47:J47"/>
    <mergeCell ref="D48:F48"/>
    <mergeCell ref="H48:J48"/>
    <mergeCell ref="D43:F43"/>
    <mergeCell ref="H43:J43"/>
    <mergeCell ref="D44:F44"/>
    <mergeCell ref="H44:J44"/>
    <mergeCell ref="D45:F45"/>
    <mergeCell ref="H45:J45"/>
    <mergeCell ref="D40:F40"/>
    <mergeCell ref="H40:J40"/>
    <mergeCell ref="D41:F41"/>
    <mergeCell ref="H41:J41"/>
    <mergeCell ref="D42:F42"/>
    <mergeCell ref="H42:J42"/>
    <mergeCell ref="D37:F37"/>
    <mergeCell ref="H37:J37"/>
    <mergeCell ref="D38:F38"/>
    <mergeCell ref="H38:J38"/>
    <mergeCell ref="D39:F39"/>
    <mergeCell ref="H39:J39"/>
    <mergeCell ref="D34:F34"/>
    <mergeCell ref="H34:J34"/>
    <mergeCell ref="D35:F35"/>
    <mergeCell ref="H35:J35"/>
    <mergeCell ref="D36:F36"/>
    <mergeCell ref="H36:J36"/>
    <mergeCell ref="D31:F31"/>
    <mergeCell ref="H31:J31"/>
    <mergeCell ref="D32:F32"/>
    <mergeCell ref="H32:J32"/>
    <mergeCell ref="D33:F33"/>
    <mergeCell ref="H33:J33"/>
    <mergeCell ref="D28:F28"/>
    <mergeCell ref="H28:J28"/>
    <mergeCell ref="D29:F29"/>
    <mergeCell ref="H29:J29"/>
    <mergeCell ref="D30:F30"/>
    <mergeCell ref="H30:J30"/>
    <mergeCell ref="D25:F25"/>
    <mergeCell ref="H25:J25"/>
    <mergeCell ref="D26:F26"/>
    <mergeCell ref="H26:J26"/>
    <mergeCell ref="D27:F27"/>
    <mergeCell ref="H27:J27"/>
    <mergeCell ref="D22:F22"/>
    <mergeCell ref="H22:J22"/>
    <mergeCell ref="D23:F23"/>
    <mergeCell ref="H23:J23"/>
    <mergeCell ref="D24:F24"/>
    <mergeCell ref="H24:J24"/>
    <mergeCell ref="D19:F19"/>
    <mergeCell ref="H19:J19"/>
    <mergeCell ref="D20:F20"/>
    <mergeCell ref="H20:J20"/>
    <mergeCell ref="D21:F21"/>
    <mergeCell ref="H21:J21"/>
    <mergeCell ref="D17:F17"/>
    <mergeCell ref="H17:J17"/>
    <mergeCell ref="D18:F18"/>
    <mergeCell ref="H18:J18"/>
    <mergeCell ref="D15:F15"/>
    <mergeCell ref="H15:J15"/>
    <mergeCell ref="A10:F10"/>
    <mergeCell ref="A13:D13"/>
    <mergeCell ref="A7:Q7"/>
    <mergeCell ref="K13:M13"/>
    <mergeCell ref="K10:M10"/>
    <mergeCell ref="D16:F16"/>
    <mergeCell ref="H16:J16"/>
  </mergeCells>
  <dataValidations count="3">
    <dataValidation type="date" allowBlank="1" showInputMessage="1" showErrorMessage="1" prompt="Fecha entre 01/01/2024 y 31/01/2025" sqref="C17:C65" xr:uid="{2BFC9503-D47E-48F4-878F-F67665CA72AB}">
      <formula1>45292</formula1>
      <formula2>45688</formula2>
    </dataValidation>
    <dataValidation type="decimal" operator="lessThanOrEqual" showInputMessage="1" showErrorMessage="1" error="Importe Inferior o igual al importe total" sqref="P16:P65" xr:uid="{FCFC6CFF-7E94-4DF1-940F-7D3ED05D1DE7}">
      <formula1>L16</formula1>
    </dataValidation>
    <dataValidation allowBlank="1" showInputMessage="1" showErrorMessage="1" prompt="Fecha entre 01/01/2024 y 31/01/2025" sqref="N66:N1048576 N11 N7:N8 N14:N15" xr:uid="{8D7E3A1E-DAB4-46BB-914C-E88805EF7AB5}"/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B2694-14E3-454E-A4E0-35662A07E5C7}">
  <dimension ref="A4:Q67"/>
  <sheetViews>
    <sheetView showGridLines="0" topLeftCell="A10" zoomScaleNormal="100" workbookViewId="0">
      <selection activeCell="O25" sqref="O25"/>
    </sheetView>
  </sheetViews>
  <sheetFormatPr baseColWidth="10" defaultColWidth="11.42578125" defaultRowHeight="12" x14ac:dyDescent="0.25"/>
  <cols>
    <col min="1" max="1" width="4.28515625" style="1" customWidth="1"/>
    <col min="2" max="2" width="14.42578125" style="1" customWidth="1"/>
    <col min="3" max="3" width="9.85546875" style="63" customWidth="1"/>
    <col min="4" max="5" width="10.5703125" style="64" customWidth="1"/>
    <col min="6" max="6" width="20.42578125" style="1" customWidth="1"/>
    <col min="7" max="7" width="8.7109375" style="1" customWidth="1"/>
    <col min="8" max="9" width="12.5703125" style="1" customWidth="1"/>
    <col min="10" max="10" width="20.42578125" style="1" customWidth="1"/>
    <col min="11" max="11" width="12.7109375" style="1" customWidth="1"/>
    <col min="12" max="12" width="11.28515625" style="1" customWidth="1"/>
    <col min="13" max="13" width="10.7109375" style="1" customWidth="1"/>
    <col min="14" max="14" width="16.140625" style="1" customWidth="1"/>
    <col min="15" max="15" width="13.28515625" style="1" customWidth="1"/>
    <col min="16" max="16" width="16.5703125" style="1" customWidth="1"/>
    <col min="17" max="17" width="13" style="1" customWidth="1"/>
    <col min="18" max="20" width="11.42578125" style="1"/>
    <col min="21" max="21" width="3.42578125" style="1" customWidth="1"/>
    <col min="22" max="16384" width="11.42578125" style="1"/>
  </cols>
  <sheetData>
    <row r="4" spans="1:17" ht="12" customHeight="1" x14ac:dyDescent="0.25">
      <c r="Q4" s="65" t="s">
        <v>148</v>
      </c>
    </row>
    <row r="5" spans="1:17" ht="12" customHeight="1" x14ac:dyDescent="0.25">
      <c r="Q5" s="65" t="s">
        <v>149</v>
      </c>
    </row>
    <row r="6" spans="1:17" ht="12" customHeight="1" x14ac:dyDescent="0.25">
      <c r="Q6" s="65" t="s">
        <v>150</v>
      </c>
    </row>
    <row r="8" spans="1:17" ht="24" customHeight="1" x14ac:dyDescent="0.25">
      <c r="A8" s="219" t="s">
        <v>53</v>
      </c>
      <c r="B8" s="219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</row>
    <row r="9" spans="1:17" s="66" customFormat="1" ht="15.6" customHeight="1" x14ac:dyDescent="0.2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0"/>
      <c r="M9" s="10"/>
      <c r="N9" s="10"/>
      <c r="O9" s="11"/>
      <c r="P9" s="11"/>
      <c r="Q9" s="10"/>
    </row>
    <row r="10" spans="1:17" ht="12.95" customHeight="1" x14ac:dyDescent="0.25">
      <c r="A10" s="2"/>
      <c r="B10" s="2"/>
      <c r="C10" s="15"/>
      <c r="D10" s="16"/>
      <c r="E10" s="16"/>
      <c r="F10" s="2"/>
      <c r="G10" s="17"/>
      <c r="H10" s="11"/>
      <c r="I10" s="11"/>
      <c r="J10" s="11"/>
      <c r="K10" s="11"/>
      <c r="L10" s="11"/>
      <c r="M10" s="11"/>
      <c r="N10" s="27" t="s">
        <v>81</v>
      </c>
      <c r="O10" s="27" t="s">
        <v>82</v>
      </c>
      <c r="P10" s="27" t="s">
        <v>83</v>
      </c>
      <c r="Q10" s="27" t="s">
        <v>91</v>
      </c>
    </row>
    <row r="11" spans="1:17" ht="32.450000000000003" customHeight="1" x14ac:dyDescent="0.25">
      <c r="A11" s="237" t="str">
        <f>'RESUMEN ECONÓMICO'!A24</f>
        <v>3. Arrendamientos</v>
      </c>
      <c r="B11" s="237"/>
      <c r="C11" s="237"/>
      <c r="D11" s="237"/>
      <c r="E11" s="237"/>
      <c r="F11" s="237"/>
      <c r="G11" s="2"/>
      <c r="H11" s="2"/>
      <c r="I11" s="2"/>
      <c r="J11" s="2"/>
      <c r="K11" s="264" t="s">
        <v>98</v>
      </c>
      <c r="L11" s="265"/>
      <c r="M11" s="266"/>
      <c r="N11" s="30">
        <f>K67</f>
        <v>0</v>
      </c>
      <c r="O11" s="39">
        <f>L67</f>
        <v>0</v>
      </c>
      <c r="P11" s="40">
        <f>N67</f>
        <v>0</v>
      </c>
      <c r="Q11" s="30" t="e">
        <f>SUM(K17:K66)+SUM(M17:M66)+SUM(O17:O66)</f>
        <v>#DIV/0!</v>
      </c>
    </row>
    <row r="12" spans="1:17" ht="15.6" customHeight="1" x14ac:dyDescent="0.25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2"/>
      <c r="P12" s="2"/>
      <c r="Q12" s="2"/>
    </row>
    <row r="13" spans="1:17" s="66" customFormat="1" ht="17.100000000000001" customHeight="1" x14ac:dyDescent="0.25">
      <c r="A13" s="11"/>
      <c r="B13" s="11"/>
      <c r="C13" s="10"/>
      <c r="D13" s="10"/>
      <c r="E13" s="28" t="s">
        <v>81</v>
      </c>
      <c r="F13" s="28" t="s">
        <v>82</v>
      </c>
      <c r="G13" s="28" t="s">
        <v>83</v>
      </c>
      <c r="H13" s="28" t="s">
        <v>91</v>
      </c>
      <c r="I13" s="10"/>
      <c r="J13" s="10"/>
      <c r="K13" s="11"/>
      <c r="L13" s="11"/>
      <c r="M13" s="11"/>
      <c r="N13" s="61" t="s">
        <v>81</v>
      </c>
      <c r="O13" s="61" t="s">
        <v>82</v>
      </c>
      <c r="P13" s="61" t="s">
        <v>83</v>
      </c>
      <c r="Q13" s="61" t="s">
        <v>91</v>
      </c>
    </row>
    <row r="14" spans="1:17" ht="33.75" customHeight="1" x14ac:dyDescent="0.25">
      <c r="A14" s="262" t="s">
        <v>155</v>
      </c>
      <c r="B14" s="262"/>
      <c r="C14" s="262"/>
      <c r="D14" s="262"/>
      <c r="E14" s="23">
        <f>SUM(K17:K41)</f>
        <v>0</v>
      </c>
      <c r="F14" s="35">
        <f>SUM(L17:L41)</f>
        <v>0</v>
      </c>
      <c r="G14" s="37">
        <f>SUM(N17:N41)</f>
        <v>0</v>
      </c>
      <c r="H14" s="23" t="e">
        <f>SUM(K17:K41)+SUM(M17:M41)+SUM(O17:O41)</f>
        <v>#DIV/0!</v>
      </c>
      <c r="I14" s="10"/>
      <c r="J14" s="2"/>
      <c r="K14" s="263" t="s">
        <v>156</v>
      </c>
      <c r="L14" s="263"/>
      <c r="M14" s="263"/>
      <c r="N14" s="29">
        <f>SUM(K42:K66)</f>
        <v>0</v>
      </c>
      <c r="O14" s="36">
        <f>SUM(L42:L66)</f>
        <v>0</v>
      </c>
      <c r="P14" s="38">
        <f>SUM(N42:N66)</f>
        <v>0</v>
      </c>
      <c r="Q14" s="29" t="e">
        <f>SUM(K42:K66)+SUM(M42:M66)+SUM(O42:O66)</f>
        <v>#DIV/0!</v>
      </c>
    </row>
    <row r="15" spans="1:17" x14ac:dyDescent="0.25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2"/>
      <c r="P15" s="2"/>
      <c r="Q15" s="2"/>
    </row>
    <row r="16" spans="1:17" s="66" customFormat="1" ht="58.5" customHeight="1" x14ac:dyDescent="0.25">
      <c r="A16" s="199" t="s">
        <v>54</v>
      </c>
      <c r="B16" s="199" t="s">
        <v>55</v>
      </c>
      <c r="C16" s="199" t="s">
        <v>56</v>
      </c>
      <c r="D16" s="268" t="s">
        <v>57</v>
      </c>
      <c r="E16" s="268"/>
      <c r="F16" s="268"/>
      <c r="G16" s="198" t="s">
        <v>58</v>
      </c>
      <c r="H16" s="275" t="s">
        <v>59</v>
      </c>
      <c r="I16" s="275"/>
      <c r="J16" s="275"/>
      <c r="K16" s="199" t="s">
        <v>127</v>
      </c>
      <c r="L16" s="58" t="s">
        <v>128</v>
      </c>
      <c r="M16" s="58" t="s">
        <v>131</v>
      </c>
      <c r="N16" s="58" t="s">
        <v>130</v>
      </c>
      <c r="O16" s="58" t="s">
        <v>132</v>
      </c>
      <c r="P16" s="58" t="s">
        <v>65</v>
      </c>
      <c r="Q16" s="58" t="s">
        <v>60</v>
      </c>
    </row>
    <row r="17" spans="1:17" ht="11.25" customHeight="1" x14ac:dyDescent="0.25">
      <c r="A17" s="67">
        <v>1</v>
      </c>
      <c r="B17" s="41"/>
      <c r="C17" s="12"/>
      <c r="D17" s="269"/>
      <c r="E17" s="270"/>
      <c r="F17" s="271"/>
      <c r="G17" s="192"/>
      <c r="H17" s="272"/>
      <c r="I17" s="273"/>
      <c r="J17" s="274"/>
      <c r="K17" s="13"/>
      <c r="L17" s="21"/>
      <c r="M17" s="13" t="e">
        <f>L17*'TRANSFERENCIAS Y TIPOS CAMBIOS'!P$22</f>
        <v>#DIV/0!</v>
      </c>
      <c r="N17" s="187"/>
      <c r="O17" s="13" t="e">
        <f>N17*'TRANSFERENCIAS Y TIPOS CAMBIOS'!R$22</f>
        <v>#DIV/0!</v>
      </c>
      <c r="P17" s="13"/>
      <c r="Q17" s="68"/>
    </row>
    <row r="18" spans="1:17" ht="11.25" customHeight="1" x14ac:dyDescent="0.25">
      <c r="A18" s="67">
        <v>2</v>
      </c>
      <c r="B18" s="41"/>
      <c r="C18" s="12"/>
      <c r="D18" s="269"/>
      <c r="E18" s="270"/>
      <c r="F18" s="271"/>
      <c r="G18" s="192"/>
      <c r="H18" s="272"/>
      <c r="I18" s="273"/>
      <c r="J18" s="274"/>
      <c r="K18" s="13"/>
      <c r="L18" s="21"/>
      <c r="M18" s="13" t="e">
        <f>L18*'TRANSFERENCIAS Y TIPOS CAMBIOS'!P$22</f>
        <v>#DIV/0!</v>
      </c>
      <c r="N18" s="187"/>
      <c r="O18" s="13" t="e">
        <f>N18*'TRANSFERENCIAS Y TIPOS CAMBIOS'!R$22</f>
        <v>#DIV/0!</v>
      </c>
      <c r="P18" s="13"/>
      <c r="Q18" s="68"/>
    </row>
    <row r="19" spans="1:17" ht="11.25" customHeight="1" x14ac:dyDescent="0.25">
      <c r="A19" s="67">
        <v>3</v>
      </c>
      <c r="B19" s="41"/>
      <c r="C19" s="12"/>
      <c r="D19" s="269"/>
      <c r="E19" s="270"/>
      <c r="F19" s="271"/>
      <c r="G19" s="192"/>
      <c r="H19" s="272"/>
      <c r="I19" s="273"/>
      <c r="J19" s="274"/>
      <c r="K19" s="13"/>
      <c r="L19" s="21"/>
      <c r="M19" s="13" t="e">
        <f>L19*'TRANSFERENCIAS Y TIPOS CAMBIOS'!P$22</f>
        <v>#DIV/0!</v>
      </c>
      <c r="N19" s="187"/>
      <c r="O19" s="13" t="e">
        <f>N19*'TRANSFERENCIAS Y TIPOS CAMBIOS'!R$22</f>
        <v>#DIV/0!</v>
      </c>
      <c r="P19" s="13"/>
      <c r="Q19" s="68"/>
    </row>
    <row r="20" spans="1:17" ht="11.25" customHeight="1" x14ac:dyDescent="0.25">
      <c r="A20" s="67">
        <v>4</v>
      </c>
      <c r="B20" s="41"/>
      <c r="C20" s="12"/>
      <c r="D20" s="269"/>
      <c r="E20" s="270"/>
      <c r="F20" s="271"/>
      <c r="G20" s="192"/>
      <c r="H20" s="272"/>
      <c r="I20" s="273"/>
      <c r="J20" s="274"/>
      <c r="K20" s="13"/>
      <c r="L20" s="21"/>
      <c r="M20" s="13" t="e">
        <f>L20*'TRANSFERENCIAS Y TIPOS CAMBIOS'!P$22</f>
        <v>#DIV/0!</v>
      </c>
      <c r="N20" s="187"/>
      <c r="O20" s="13" t="e">
        <f>N20*'TRANSFERENCIAS Y TIPOS CAMBIOS'!R$22</f>
        <v>#DIV/0!</v>
      </c>
      <c r="P20" s="13"/>
      <c r="Q20" s="68"/>
    </row>
    <row r="21" spans="1:17" ht="11.25" customHeight="1" x14ac:dyDescent="0.25">
      <c r="A21" s="67">
        <v>5</v>
      </c>
      <c r="B21" s="41"/>
      <c r="C21" s="12"/>
      <c r="D21" s="269"/>
      <c r="E21" s="270"/>
      <c r="F21" s="271"/>
      <c r="G21" s="192"/>
      <c r="H21" s="272"/>
      <c r="I21" s="273"/>
      <c r="J21" s="274"/>
      <c r="K21" s="13"/>
      <c r="L21" s="21"/>
      <c r="M21" s="13" t="e">
        <f>L21*'TRANSFERENCIAS Y TIPOS CAMBIOS'!P$22</f>
        <v>#DIV/0!</v>
      </c>
      <c r="N21" s="187"/>
      <c r="O21" s="13" t="e">
        <f>N21*'TRANSFERENCIAS Y TIPOS CAMBIOS'!R$22</f>
        <v>#DIV/0!</v>
      </c>
      <c r="P21" s="13"/>
      <c r="Q21" s="68"/>
    </row>
    <row r="22" spans="1:17" ht="11.25" customHeight="1" x14ac:dyDescent="0.25">
      <c r="A22" s="67">
        <v>6</v>
      </c>
      <c r="B22" s="41"/>
      <c r="C22" s="12"/>
      <c r="D22" s="269"/>
      <c r="E22" s="270"/>
      <c r="F22" s="271"/>
      <c r="G22" s="192"/>
      <c r="H22" s="272"/>
      <c r="I22" s="273"/>
      <c r="J22" s="274"/>
      <c r="K22" s="13"/>
      <c r="L22" s="21"/>
      <c r="M22" s="13" t="e">
        <f>L22*'TRANSFERENCIAS Y TIPOS CAMBIOS'!P$22</f>
        <v>#DIV/0!</v>
      </c>
      <c r="N22" s="187"/>
      <c r="O22" s="13" t="e">
        <f>N22*'TRANSFERENCIAS Y TIPOS CAMBIOS'!R$22</f>
        <v>#DIV/0!</v>
      </c>
      <c r="P22" s="13"/>
      <c r="Q22" s="68"/>
    </row>
    <row r="23" spans="1:17" ht="11.25" customHeight="1" x14ac:dyDescent="0.25">
      <c r="A23" s="67">
        <v>7</v>
      </c>
      <c r="B23" s="41"/>
      <c r="C23" s="12"/>
      <c r="D23" s="269"/>
      <c r="E23" s="270"/>
      <c r="F23" s="271"/>
      <c r="G23" s="192"/>
      <c r="H23" s="272"/>
      <c r="I23" s="273"/>
      <c r="J23" s="274"/>
      <c r="K23" s="13"/>
      <c r="L23" s="21"/>
      <c r="M23" s="13" t="e">
        <f>L23*'TRANSFERENCIAS Y TIPOS CAMBIOS'!P$22</f>
        <v>#DIV/0!</v>
      </c>
      <c r="N23" s="187"/>
      <c r="O23" s="13" t="e">
        <f>N23*'TRANSFERENCIAS Y TIPOS CAMBIOS'!R$22</f>
        <v>#DIV/0!</v>
      </c>
      <c r="P23" s="13"/>
      <c r="Q23" s="68"/>
    </row>
    <row r="24" spans="1:17" ht="11.25" customHeight="1" x14ac:dyDescent="0.25">
      <c r="A24" s="67">
        <v>8</v>
      </c>
      <c r="B24" s="41"/>
      <c r="C24" s="12"/>
      <c r="D24" s="269"/>
      <c r="E24" s="270"/>
      <c r="F24" s="271"/>
      <c r="G24" s="192"/>
      <c r="H24" s="272"/>
      <c r="I24" s="273"/>
      <c r="J24" s="274"/>
      <c r="K24" s="13"/>
      <c r="L24" s="21"/>
      <c r="M24" s="13" t="e">
        <f>L24*'TRANSFERENCIAS Y TIPOS CAMBIOS'!P$22</f>
        <v>#DIV/0!</v>
      </c>
      <c r="N24" s="187"/>
      <c r="O24" s="13" t="e">
        <f>N24*'TRANSFERENCIAS Y TIPOS CAMBIOS'!R$22</f>
        <v>#DIV/0!</v>
      </c>
      <c r="P24" s="13"/>
      <c r="Q24" s="68"/>
    </row>
    <row r="25" spans="1:17" ht="11.25" customHeight="1" x14ac:dyDescent="0.25">
      <c r="A25" s="67">
        <v>9</v>
      </c>
      <c r="B25" s="41"/>
      <c r="C25" s="12"/>
      <c r="D25" s="269"/>
      <c r="E25" s="270"/>
      <c r="F25" s="271"/>
      <c r="G25" s="192"/>
      <c r="H25" s="272"/>
      <c r="I25" s="273"/>
      <c r="J25" s="274"/>
      <c r="K25" s="13"/>
      <c r="L25" s="21"/>
      <c r="M25" s="13" t="e">
        <f>L25*'TRANSFERENCIAS Y TIPOS CAMBIOS'!P$22</f>
        <v>#DIV/0!</v>
      </c>
      <c r="N25" s="187"/>
      <c r="O25" s="13" t="e">
        <f>N25*'TRANSFERENCIAS Y TIPOS CAMBIOS'!R$22</f>
        <v>#DIV/0!</v>
      </c>
      <c r="P25" s="13"/>
      <c r="Q25" s="68"/>
    </row>
    <row r="26" spans="1:17" ht="11.25" customHeight="1" x14ac:dyDescent="0.25">
      <c r="A26" s="67">
        <v>10</v>
      </c>
      <c r="B26" s="41"/>
      <c r="C26" s="12"/>
      <c r="D26" s="269"/>
      <c r="E26" s="270"/>
      <c r="F26" s="271"/>
      <c r="G26" s="192"/>
      <c r="H26" s="272"/>
      <c r="I26" s="273"/>
      <c r="J26" s="274"/>
      <c r="K26" s="13"/>
      <c r="L26" s="21"/>
      <c r="M26" s="13" t="e">
        <f>L26*'TRANSFERENCIAS Y TIPOS CAMBIOS'!P$22</f>
        <v>#DIV/0!</v>
      </c>
      <c r="N26" s="187"/>
      <c r="O26" s="13" t="e">
        <f>N26*'TRANSFERENCIAS Y TIPOS CAMBIOS'!R$22</f>
        <v>#DIV/0!</v>
      </c>
      <c r="P26" s="13"/>
      <c r="Q26" s="68"/>
    </row>
    <row r="27" spans="1:17" ht="11.25" customHeight="1" x14ac:dyDescent="0.25">
      <c r="A27" s="67">
        <v>11</v>
      </c>
      <c r="B27" s="41"/>
      <c r="C27" s="12"/>
      <c r="D27" s="269"/>
      <c r="E27" s="270"/>
      <c r="F27" s="271"/>
      <c r="G27" s="192"/>
      <c r="H27" s="272"/>
      <c r="I27" s="273"/>
      <c r="J27" s="274"/>
      <c r="K27" s="13"/>
      <c r="L27" s="21"/>
      <c r="M27" s="13" t="e">
        <f>L27*'TRANSFERENCIAS Y TIPOS CAMBIOS'!P$22</f>
        <v>#DIV/0!</v>
      </c>
      <c r="N27" s="187"/>
      <c r="O27" s="13" t="e">
        <f>N27*'TRANSFERENCIAS Y TIPOS CAMBIOS'!R$22</f>
        <v>#DIV/0!</v>
      </c>
      <c r="P27" s="13"/>
      <c r="Q27" s="68"/>
    </row>
    <row r="28" spans="1:17" ht="11.25" customHeight="1" x14ac:dyDescent="0.25">
      <c r="A28" s="67">
        <v>12</v>
      </c>
      <c r="B28" s="41"/>
      <c r="C28" s="12"/>
      <c r="D28" s="269"/>
      <c r="E28" s="270"/>
      <c r="F28" s="271"/>
      <c r="G28" s="192"/>
      <c r="H28" s="272"/>
      <c r="I28" s="273"/>
      <c r="J28" s="274"/>
      <c r="K28" s="13"/>
      <c r="L28" s="21"/>
      <c r="M28" s="13" t="e">
        <f>L28*'TRANSFERENCIAS Y TIPOS CAMBIOS'!P$22</f>
        <v>#DIV/0!</v>
      </c>
      <c r="N28" s="187"/>
      <c r="O28" s="13" t="e">
        <f>N28*'TRANSFERENCIAS Y TIPOS CAMBIOS'!R$22</f>
        <v>#DIV/0!</v>
      </c>
      <c r="P28" s="13"/>
      <c r="Q28" s="68"/>
    </row>
    <row r="29" spans="1:17" ht="11.25" customHeight="1" x14ac:dyDescent="0.25">
      <c r="A29" s="67">
        <v>13</v>
      </c>
      <c r="B29" s="41"/>
      <c r="C29" s="12"/>
      <c r="D29" s="269"/>
      <c r="E29" s="270"/>
      <c r="F29" s="271"/>
      <c r="G29" s="192"/>
      <c r="H29" s="272"/>
      <c r="I29" s="273"/>
      <c r="J29" s="274"/>
      <c r="K29" s="13"/>
      <c r="L29" s="21"/>
      <c r="M29" s="13" t="e">
        <f>L29*'TRANSFERENCIAS Y TIPOS CAMBIOS'!P$22</f>
        <v>#DIV/0!</v>
      </c>
      <c r="N29" s="187"/>
      <c r="O29" s="13" t="e">
        <f>N29*'TRANSFERENCIAS Y TIPOS CAMBIOS'!R$22</f>
        <v>#DIV/0!</v>
      </c>
      <c r="P29" s="13"/>
      <c r="Q29" s="68"/>
    </row>
    <row r="30" spans="1:17" ht="11.25" customHeight="1" x14ac:dyDescent="0.25">
      <c r="A30" s="67">
        <v>14</v>
      </c>
      <c r="B30" s="41"/>
      <c r="C30" s="12"/>
      <c r="D30" s="269"/>
      <c r="E30" s="270"/>
      <c r="F30" s="271"/>
      <c r="G30" s="192"/>
      <c r="H30" s="272"/>
      <c r="I30" s="273"/>
      <c r="J30" s="274"/>
      <c r="K30" s="13"/>
      <c r="L30" s="21"/>
      <c r="M30" s="13" t="e">
        <f>L30*'TRANSFERENCIAS Y TIPOS CAMBIOS'!P$22</f>
        <v>#DIV/0!</v>
      </c>
      <c r="N30" s="187"/>
      <c r="O30" s="13" t="e">
        <f>N30*'TRANSFERENCIAS Y TIPOS CAMBIOS'!R$22</f>
        <v>#DIV/0!</v>
      </c>
      <c r="P30" s="13"/>
      <c r="Q30" s="68"/>
    </row>
    <row r="31" spans="1:17" ht="11.25" customHeight="1" x14ac:dyDescent="0.25">
      <c r="A31" s="67">
        <v>15</v>
      </c>
      <c r="B31" s="41"/>
      <c r="C31" s="12"/>
      <c r="D31" s="269"/>
      <c r="E31" s="270"/>
      <c r="F31" s="271"/>
      <c r="G31" s="192"/>
      <c r="H31" s="272"/>
      <c r="I31" s="273"/>
      <c r="J31" s="274"/>
      <c r="K31" s="13"/>
      <c r="L31" s="21"/>
      <c r="M31" s="13" t="e">
        <f>L31*'TRANSFERENCIAS Y TIPOS CAMBIOS'!P$22</f>
        <v>#DIV/0!</v>
      </c>
      <c r="N31" s="187"/>
      <c r="O31" s="13" t="e">
        <f>N31*'TRANSFERENCIAS Y TIPOS CAMBIOS'!R$22</f>
        <v>#DIV/0!</v>
      </c>
      <c r="P31" s="13"/>
      <c r="Q31" s="68"/>
    </row>
    <row r="32" spans="1:17" ht="11.25" customHeight="1" x14ac:dyDescent="0.25">
      <c r="A32" s="67">
        <v>16</v>
      </c>
      <c r="B32" s="41"/>
      <c r="C32" s="12"/>
      <c r="D32" s="269"/>
      <c r="E32" s="270"/>
      <c r="F32" s="271"/>
      <c r="G32" s="192"/>
      <c r="H32" s="272"/>
      <c r="I32" s="273"/>
      <c r="J32" s="274"/>
      <c r="K32" s="13"/>
      <c r="L32" s="21"/>
      <c r="M32" s="13" t="e">
        <f>L32*'TRANSFERENCIAS Y TIPOS CAMBIOS'!P$22</f>
        <v>#DIV/0!</v>
      </c>
      <c r="N32" s="187"/>
      <c r="O32" s="13" t="e">
        <f>N32*'TRANSFERENCIAS Y TIPOS CAMBIOS'!R$22</f>
        <v>#DIV/0!</v>
      </c>
      <c r="P32" s="13"/>
      <c r="Q32" s="68"/>
    </row>
    <row r="33" spans="1:17" ht="11.25" customHeight="1" x14ac:dyDescent="0.25">
      <c r="A33" s="67">
        <v>17</v>
      </c>
      <c r="B33" s="41"/>
      <c r="C33" s="12"/>
      <c r="D33" s="269"/>
      <c r="E33" s="270"/>
      <c r="F33" s="271"/>
      <c r="G33" s="192"/>
      <c r="H33" s="272"/>
      <c r="I33" s="273"/>
      <c r="J33" s="274"/>
      <c r="K33" s="13"/>
      <c r="L33" s="21"/>
      <c r="M33" s="13" t="e">
        <f>L33*'TRANSFERENCIAS Y TIPOS CAMBIOS'!P$22</f>
        <v>#DIV/0!</v>
      </c>
      <c r="N33" s="187"/>
      <c r="O33" s="13" t="e">
        <f>N33*'TRANSFERENCIAS Y TIPOS CAMBIOS'!R$22</f>
        <v>#DIV/0!</v>
      </c>
      <c r="P33" s="13"/>
      <c r="Q33" s="68"/>
    </row>
    <row r="34" spans="1:17" ht="11.25" customHeight="1" x14ac:dyDescent="0.25">
      <c r="A34" s="67">
        <v>18</v>
      </c>
      <c r="B34" s="41"/>
      <c r="C34" s="12"/>
      <c r="D34" s="269"/>
      <c r="E34" s="270"/>
      <c r="F34" s="271"/>
      <c r="G34" s="192"/>
      <c r="H34" s="272"/>
      <c r="I34" s="273"/>
      <c r="J34" s="274"/>
      <c r="K34" s="13"/>
      <c r="L34" s="21"/>
      <c r="M34" s="13" t="e">
        <f>L34*'TRANSFERENCIAS Y TIPOS CAMBIOS'!P$22</f>
        <v>#DIV/0!</v>
      </c>
      <c r="N34" s="187"/>
      <c r="O34" s="13" t="e">
        <f>N34*'TRANSFERENCIAS Y TIPOS CAMBIOS'!R$22</f>
        <v>#DIV/0!</v>
      </c>
      <c r="P34" s="13"/>
      <c r="Q34" s="68"/>
    </row>
    <row r="35" spans="1:17" ht="11.25" customHeight="1" x14ac:dyDescent="0.25">
      <c r="A35" s="67">
        <v>19</v>
      </c>
      <c r="B35" s="41"/>
      <c r="C35" s="12"/>
      <c r="D35" s="269"/>
      <c r="E35" s="270"/>
      <c r="F35" s="271"/>
      <c r="G35" s="192"/>
      <c r="H35" s="272"/>
      <c r="I35" s="273"/>
      <c r="J35" s="274"/>
      <c r="K35" s="13"/>
      <c r="L35" s="21"/>
      <c r="M35" s="13" t="e">
        <f>L35*'TRANSFERENCIAS Y TIPOS CAMBIOS'!P$22</f>
        <v>#DIV/0!</v>
      </c>
      <c r="N35" s="187"/>
      <c r="O35" s="13" t="e">
        <f>N35*'TRANSFERENCIAS Y TIPOS CAMBIOS'!R$22</f>
        <v>#DIV/0!</v>
      </c>
      <c r="P35" s="13"/>
      <c r="Q35" s="68"/>
    </row>
    <row r="36" spans="1:17" ht="11.25" customHeight="1" x14ac:dyDescent="0.25">
      <c r="A36" s="67">
        <v>20</v>
      </c>
      <c r="B36" s="41"/>
      <c r="C36" s="12"/>
      <c r="D36" s="269"/>
      <c r="E36" s="270"/>
      <c r="F36" s="271"/>
      <c r="G36" s="192"/>
      <c r="H36" s="272"/>
      <c r="I36" s="273"/>
      <c r="J36" s="274"/>
      <c r="K36" s="13"/>
      <c r="L36" s="21"/>
      <c r="M36" s="13" t="e">
        <f>L36*'TRANSFERENCIAS Y TIPOS CAMBIOS'!P$22</f>
        <v>#DIV/0!</v>
      </c>
      <c r="N36" s="187"/>
      <c r="O36" s="13" t="e">
        <f>N36*'TRANSFERENCIAS Y TIPOS CAMBIOS'!R$22</f>
        <v>#DIV/0!</v>
      </c>
      <c r="P36" s="13"/>
      <c r="Q36" s="68"/>
    </row>
    <row r="37" spans="1:17" ht="11.25" customHeight="1" x14ac:dyDescent="0.25">
      <c r="A37" s="67">
        <v>21</v>
      </c>
      <c r="B37" s="41"/>
      <c r="C37" s="12"/>
      <c r="D37" s="269"/>
      <c r="E37" s="270"/>
      <c r="F37" s="271"/>
      <c r="G37" s="192"/>
      <c r="H37" s="272"/>
      <c r="I37" s="273"/>
      <c r="J37" s="274"/>
      <c r="K37" s="13"/>
      <c r="L37" s="21"/>
      <c r="M37" s="13" t="e">
        <f>L37*'TRANSFERENCIAS Y TIPOS CAMBIOS'!P$22</f>
        <v>#DIV/0!</v>
      </c>
      <c r="N37" s="187"/>
      <c r="O37" s="13" t="e">
        <f>N37*'TRANSFERENCIAS Y TIPOS CAMBIOS'!R$22</f>
        <v>#DIV/0!</v>
      </c>
      <c r="P37" s="13"/>
      <c r="Q37" s="68"/>
    </row>
    <row r="38" spans="1:17" ht="11.25" customHeight="1" x14ac:dyDescent="0.25">
      <c r="A38" s="67">
        <v>22</v>
      </c>
      <c r="B38" s="41"/>
      <c r="C38" s="12"/>
      <c r="D38" s="269"/>
      <c r="E38" s="270"/>
      <c r="F38" s="271"/>
      <c r="G38" s="192"/>
      <c r="H38" s="272"/>
      <c r="I38" s="273"/>
      <c r="J38" s="274"/>
      <c r="K38" s="13"/>
      <c r="L38" s="21"/>
      <c r="M38" s="13" t="e">
        <f>L38*'TRANSFERENCIAS Y TIPOS CAMBIOS'!P$22</f>
        <v>#DIV/0!</v>
      </c>
      <c r="N38" s="187"/>
      <c r="O38" s="13" t="e">
        <f>N38*'TRANSFERENCIAS Y TIPOS CAMBIOS'!R$22</f>
        <v>#DIV/0!</v>
      </c>
      <c r="P38" s="13"/>
      <c r="Q38" s="68"/>
    </row>
    <row r="39" spans="1:17" ht="11.25" customHeight="1" x14ac:dyDescent="0.25">
      <c r="A39" s="67">
        <v>23</v>
      </c>
      <c r="B39" s="41"/>
      <c r="C39" s="12"/>
      <c r="D39" s="269"/>
      <c r="E39" s="270"/>
      <c r="F39" s="271"/>
      <c r="G39" s="192"/>
      <c r="H39" s="272"/>
      <c r="I39" s="273"/>
      <c r="J39" s="274"/>
      <c r="K39" s="13"/>
      <c r="L39" s="21"/>
      <c r="M39" s="13" t="e">
        <f>L39*'TRANSFERENCIAS Y TIPOS CAMBIOS'!P$22</f>
        <v>#DIV/0!</v>
      </c>
      <c r="N39" s="187"/>
      <c r="O39" s="13" t="e">
        <f>N39*'TRANSFERENCIAS Y TIPOS CAMBIOS'!R$22</f>
        <v>#DIV/0!</v>
      </c>
      <c r="P39" s="13"/>
      <c r="Q39" s="68"/>
    </row>
    <row r="40" spans="1:17" ht="11.25" customHeight="1" x14ac:dyDescent="0.25">
      <c r="A40" s="67">
        <v>24</v>
      </c>
      <c r="B40" s="41"/>
      <c r="C40" s="12"/>
      <c r="D40" s="269"/>
      <c r="E40" s="270"/>
      <c r="F40" s="271"/>
      <c r="G40" s="192"/>
      <c r="H40" s="272"/>
      <c r="I40" s="273"/>
      <c r="J40" s="274"/>
      <c r="K40" s="13"/>
      <c r="L40" s="21"/>
      <c r="M40" s="13" t="e">
        <f>L40*'TRANSFERENCIAS Y TIPOS CAMBIOS'!P$22</f>
        <v>#DIV/0!</v>
      </c>
      <c r="N40" s="187"/>
      <c r="O40" s="13" t="e">
        <f>N40*'TRANSFERENCIAS Y TIPOS CAMBIOS'!R$22</f>
        <v>#DIV/0!</v>
      </c>
      <c r="P40" s="13"/>
      <c r="Q40" s="68"/>
    </row>
    <row r="41" spans="1:17" ht="11.25" customHeight="1" x14ac:dyDescent="0.25">
      <c r="A41" s="67">
        <v>25</v>
      </c>
      <c r="B41" s="41"/>
      <c r="C41" s="12"/>
      <c r="D41" s="269"/>
      <c r="E41" s="270"/>
      <c r="F41" s="271"/>
      <c r="G41" s="192"/>
      <c r="H41" s="272"/>
      <c r="I41" s="273"/>
      <c r="J41" s="274"/>
      <c r="K41" s="13"/>
      <c r="L41" s="21"/>
      <c r="M41" s="13" t="e">
        <f>L41*'TRANSFERENCIAS Y TIPOS CAMBIOS'!P$22</f>
        <v>#DIV/0!</v>
      </c>
      <c r="N41" s="187"/>
      <c r="O41" s="13" t="e">
        <f>N41*'TRANSFERENCIAS Y TIPOS CAMBIOS'!R$22</f>
        <v>#DIV/0!</v>
      </c>
      <c r="P41" s="13"/>
      <c r="Q41" s="68"/>
    </row>
    <row r="42" spans="1:17" ht="11.25" customHeight="1" x14ac:dyDescent="0.25">
      <c r="A42" s="69">
        <v>26</v>
      </c>
      <c r="B42" s="41"/>
      <c r="C42" s="12"/>
      <c r="D42" s="269"/>
      <c r="E42" s="270"/>
      <c r="F42" s="271"/>
      <c r="G42" s="192"/>
      <c r="H42" s="272"/>
      <c r="I42" s="273"/>
      <c r="J42" s="274"/>
      <c r="K42" s="13"/>
      <c r="L42" s="21"/>
      <c r="M42" s="13" t="e">
        <f>L42*'TRANSFERENCIAS Y TIPOS CAMBIOS'!P$22</f>
        <v>#DIV/0!</v>
      </c>
      <c r="N42" s="187"/>
      <c r="O42" s="13" t="e">
        <f>N42*'TRANSFERENCIAS Y TIPOS CAMBIOS'!R$22</f>
        <v>#DIV/0!</v>
      </c>
      <c r="P42" s="13"/>
      <c r="Q42" s="68"/>
    </row>
    <row r="43" spans="1:17" ht="11.25" customHeight="1" x14ac:dyDescent="0.25">
      <c r="A43" s="69">
        <v>27</v>
      </c>
      <c r="B43" s="41"/>
      <c r="C43" s="12"/>
      <c r="D43" s="269"/>
      <c r="E43" s="270"/>
      <c r="F43" s="271"/>
      <c r="G43" s="192"/>
      <c r="H43" s="272"/>
      <c r="I43" s="273"/>
      <c r="J43" s="274"/>
      <c r="K43" s="13"/>
      <c r="L43" s="21"/>
      <c r="M43" s="13" t="e">
        <f>L43*'TRANSFERENCIAS Y TIPOS CAMBIOS'!P$22</f>
        <v>#DIV/0!</v>
      </c>
      <c r="N43" s="187"/>
      <c r="O43" s="13" t="e">
        <f>N43*'TRANSFERENCIAS Y TIPOS CAMBIOS'!R$22</f>
        <v>#DIV/0!</v>
      </c>
      <c r="P43" s="13"/>
      <c r="Q43" s="68"/>
    </row>
    <row r="44" spans="1:17" ht="11.25" customHeight="1" x14ac:dyDescent="0.25">
      <c r="A44" s="69">
        <v>28</v>
      </c>
      <c r="B44" s="41"/>
      <c r="C44" s="12"/>
      <c r="D44" s="269"/>
      <c r="E44" s="270"/>
      <c r="F44" s="271"/>
      <c r="G44" s="192"/>
      <c r="H44" s="272"/>
      <c r="I44" s="273"/>
      <c r="J44" s="274"/>
      <c r="K44" s="13"/>
      <c r="L44" s="21"/>
      <c r="M44" s="13" t="e">
        <f>L44*'TRANSFERENCIAS Y TIPOS CAMBIOS'!P$22</f>
        <v>#DIV/0!</v>
      </c>
      <c r="N44" s="187"/>
      <c r="O44" s="13" t="e">
        <f>N44*'TRANSFERENCIAS Y TIPOS CAMBIOS'!R$22</f>
        <v>#DIV/0!</v>
      </c>
      <c r="P44" s="13"/>
      <c r="Q44" s="68"/>
    </row>
    <row r="45" spans="1:17" ht="11.25" customHeight="1" x14ac:dyDescent="0.25">
      <c r="A45" s="69">
        <v>29</v>
      </c>
      <c r="B45" s="41"/>
      <c r="C45" s="12"/>
      <c r="D45" s="269"/>
      <c r="E45" s="270"/>
      <c r="F45" s="271"/>
      <c r="G45" s="192"/>
      <c r="H45" s="272"/>
      <c r="I45" s="273"/>
      <c r="J45" s="274"/>
      <c r="K45" s="13"/>
      <c r="L45" s="21"/>
      <c r="M45" s="13" t="e">
        <f>L45*'TRANSFERENCIAS Y TIPOS CAMBIOS'!P$22</f>
        <v>#DIV/0!</v>
      </c>
      <c r="N45" s="187"/>
      <c r="O45" s="13" t="e">
        <f>N45*'TRANSFERENCIAS Y TIPOS CAMBIOS'!R$22</f>
        <v>#DIV/0!</v>
      </c>
      <c r="P45" s="13"/>
      <c r="Q45" s="68"/>
    </row>
    <row r="46" spans="1:17" ht="11.25" customHeight="1" x14ac:dyDescent="0.25">
      <c r="A46" s="69">
        <v>30</v>
      </c>
      <c r="B46" s="41"/>
      <c r="C46" s="12"/>
      <c r="D46" s="269"/>
      <c r="E46" s="270"/>
      <c r="F46" s="271"/>
      <c r="G46" s="192"/>
      <c r="H46" s="272"/>
      <c r="I46" s="273"/>
      <c r="J46" s="274"/>
      <c r="K46" s="13"/>
      <c r="L46" s="21"/>
      <c r="M46" s="13" t="e">
        <f>L46*'TRANSFERENCIAS Y TIPOS CAMBIOS'!P$22</f>
        <v>#DIV/0!</v>
      </c>
      <c r="N46" s="187"/>
      <c r="O46" s="13" t="e">
        <f>N46*'TRANSFERENCIAS Y TIPOS CAMBIOS'!R$22</f>
        <v>#DIV/0!</v>
      </c>
      <c r="P46" s="13"/>
      <c r="Q46" s="68"/>
    </row>
    <row r="47" spans="1:17" ht="11.25" customHeight="1" x14ac:dyDescent="0.25">
      <c r="A47" s="69">
        <v>31</v>
      </c>
      <c r="B47" s="41"/>
      <c r="C47" s="12"/>
      <c r="D47" s="269"/>
      <c r="E47" s="270"/>
      <c r="F47" s="271"/>
      <c r="G47" s="192"/>
      <c r="H47" s="272"/>
      <c r="I47" s="273"/>
      <c r="J47" s="274"/>
      <c r="K47" s="13"/>
      <c r="L47" s="21"/>
      <c r="M47" s="13" t="e">
        <f>L47*'TRANSFERENCIAS Y TIPOS CAMBIOS'!P$22</f>
        <v>#DIV/0!</v>
      </c>
      <c r="N47" s="187"/>
      <c r="O47" s="13" t="e">
        <f>N47*'TRANSFERENCIAS Y TIPOS CAMBIOS'!R$22</f>
        <v>#DIV/0!</v>
      </c>
      <c r="P47" s="13"/>
      <c r="Q47" s="68"/>
    </row>
    <row r="48" spans="1:17" ht="11.25" customHeight="1" x14ac:dyDescent="0.25">
      <c r="A48" s="69">
        <v>32</v>
      </c>
      <c r="B48" s="41"/>
      <c r="C48" s="12"/>
      <c r="D48" s="269"/>
      <c r="E48" s="270"/>
      <c r="F48" s="271"/>
      <c r="G48" s="192"/>
      <c r="H48" s="272"/>
      <c r="I48" s="273"/>
      <c r="J48" s="274"/>
      <c r="K48" s="13"/>
      <c r="L48" s="21"/>
      <c r="M48" s="13" t="e">
        <f>L48*'TRANSFERENCIAS Y TIPOS CAMBIOS'!P$22</f>
        <v>#DIV/0!</v>
      </c>
      <c r="N48" s="187"/>
      <c r="O48" s="13" t="e">
        <f>N48*'TRANSFERENCIAS Y TIPOS CAMBIOS'!R$22</f>
        <v>#DIV/0!</v>
      </c>
      <c r="P48" s="13"/>
      <c r="Q48" s="68"/>
    </row>
    <row r="49" spans="1:17" ht="11.25" customHeight="1" x14ac:dyDescent="0.25">
      <c r="A49" s="69">
        <v>33</v>
      </c>
      <c r="B49" s="41"/>
      <c r="C49" s="12"/>
      <c r="D49" s="269"/>
      <c r="E49" s="270"/>
      <c r="F49" s="271"/>
      <c r="G49" s="192"/>
      <c r="H49" s="272"/>
      <c r="I49" s="273"/>
      <c r="J49" s="274"/>
      <c r="K49" s="13"/>
      <c r="L49" s="21"/>
      <c r="M49" s="13" t="e">
        <f>L49*'TRANSFERENCIAS Y TIPOS CAMBIOS'!P$22</f>
        <v>#DIV/0!</v>
      </c>
      <c r="N49" s="187"/>
      <c r="O49" s="13" t="e">
        <f>N49*'TRANSFERENCIAS Y TIPOS CAMBIOS'!R$22</f>
        <v>#DIV/0!</v>
      </c>
      <c r="P49" s="13"/>
      <c r="Q49" s="68"/>
    </row>
    <row r="50" spans="1:17" ht="11.25" customHeight="1" x14ac:dyDescent="0.25">
      <c r="A50" s="69">
        <v>34</v>
      </c>
      <c r="B50" s="41"/>
      <c r="C50" s="12"/>
      <c r="D50" s="269"/>
      <c r="E50" s="270"/>
      <c r="F50" s="271"/>
      <c r="G50" s="192"/>
      <c r="H50" s="272"/>
      <c r="I50" s="273"/>
      <c r="J50" s="274"/>
      <c r="K50" s="13"/>
      <c r="L50" s="21"/>
      <c r="M50" s="13" t="e">
        <f>L50*'TRANSFERENCIAS Y TIPOS CAMBIOS'!P$22</f>
        <v>#DIV/0!</v>
      </c>
      <c r="N50" s="187"/>
      <c r="O50" s="13" t="e">
        <f>N50*'TRANSFERENCIAS Y TIPOS CAMBIOS'!R$22</f>
        <v>#DIV/0!</v>
      </c>
      <c r="P50" s="13"/>
      <c r="Q50" s="68"/>
    </row>
    <row r="51" spans="1:17" ht="11.25" customHeight="1" x14ac:dyDescent="0.25">
      <c r="A51" s="69">
        <v>35</v>
      </c>
      <c r="B51" s="41"/>
      <c r="C51" s="12"/>
      <c r="D51" s="269"/>
      <c r="E51" s="270"/>
      <c r="F51" s="271"/>
      <c r="G51" s="192"/>
      <c r="H51" s="272"/>
      <c r="I51" s="273"/>
      <c r="J51" s="274"/>
      <c r="K51" s="13"/>
      <c r="L51" s="21"/>
      <c r="M51" s="13" t="e">
        <f>L51*'TRANSFERENCIAS Y TIPOS CAMBIOS'!P$22</f>
        <v>#DIV/0!</v>
      </c>
      <c r="N51" s="187"/>
      <c r="O51" s="13" t="e">
        <f>N51*'TRANSFERENCIAS Y TIPOS CAMBIOS'!R$22</f>
        <v>#DIV/0!</v>
      </c>
      <c r="P51" s="13"/>
      <c r="Q51" s="68"/>
    </row>
    <row r="52" spans="1:17" ht="11.25" customHeight="1" x14ac:dyDescent="0.25">
      <c r="A52" s="69">
        <v>36</v>
      </c>
      <c r="B52" s="41"/>
      <c r="C52" s="12"/>
      <c r="D52" s="269"/>
      <c r="E52" s="270"/>
      <c r="F52" s="271"/>
      <c r="G52" s="192"/>
      <c r="H52" s="272"/>
      <c r="I52" s="273"/>
      <c r="J52" s="274"/>
      <c r="K52" s="13"/>
      <c r="L52" s="21"/>
      <c r="M52" s="13" t="e">
        <f>L52*'TRANSFERENCIAS Y TIPOS CAMBIOS'!P$22</f>
        <v>#DIV/0!</v>
      </c>
      <c r="N52" s="187"/>
      <c r="O52" s="13" t="e">
        <f>N52*'TRANSFERENCIAS Y TIPOS CAMBIOS'!R$22</f>
        <v>#DIV/0!</v>
      </c>
      <c r="P52" s="13"/>
      <c r="Q52" s="68"/>
    </row>
    <row r="53" spans="1:17" ht="11.25" customHeight="1" x14ac:dyDescent="0.25">
      <c r="A53" s="69">
        <v>37</v>
      </c>
      <c r="B53" s="41"/>
      <c r="C53" s="12"/>
      <c r="D53" s="269"/>
      <c r="E53" s="270"/>
      <c r="F53" s="271"/>
      <c r="G53" s="192"/>
      <c r="H53" s="272"/>
      <c r="I53" s="273"/>
      <c r="J53" s="274"/>
      <c r="K53" s="13"/>
      <c r="L53" s="21"/>
      <c r="M53" s="13" t="e">
        <f>L53*'TRANSFERENCIAS Y TIPOS CAMBIOS'!P$22</f>
        <v>#DIV/0!</v>
      </c>
      <c r="N53" s="187"/>
      <c r="O53" s="13" t="e">
        <f>N53*'TRANSFERENCIAS Y TIPOS CAMBIOS'!R$22</f>
        <v>#DIV/0!</v>
      </c>
      <c r="P53" s="13"/>
      <c r="Q53" s="68"/>
    </row>
    <row r="54" spans="1:17" ht="11.25" customHeight="1" x14ac:dyDescent="0.25">
      <c r="A54" s="69">
        <v>38</v>
      </c>
      <c r="B54" s="41"/>
      <c r="C54" s="12"/>
      <c r="D54" s="269"/>
      <c r="E54" s="270"/>
      <c r="F54" s="271"/>
      <c r="G54" s="192"/>
      <c r="H54" s="272"/>
      <c r="I54" s="273"/>
      <c r="J54" s="274"/>
      <c r="K54" s="13"/>
      <c r="L54" s="21"/>
      <c r="M54" s="13" t="e">
        <f>L54*'TRANSFERENCIAS Y TIPOS CAMBIOS'!P$22</f>
        <v>#DIV/0!</v>
      </c>
      <c r="N54" s="187"/>
      <c r="O54" s="13" t="e">
        <f>N54*'TRANSFERENCIAS Y TIPOS CAMBIOS'!R$22</f>
        <v>#DIV/0!</v>
      </c>
      <c r="P54" s="13"/>
      <c r="Q54" s="68"/>
    </row>
    <row r="55" spans="1:17" ht="11.25" customHeight="1" x14ac:dyDescent="0.25">
      <c r="A55" s="69">
        <v>39</v>
      </c>
      <c r="B55" s="41"/>
      <c r="C55" s="12"/>
      <c r="D55" s="269"/>
      <c r="E55" s="270"/>
      <c r="F55" s="271"/>
      <c r="G55" s="192"/>
      <c r="H55" s="272"/>
      <c r="I55" s="273"/>
      <c r="J55" s="274"/>
      <c r="K55" s="13"/>
      <c r="L55" s="21"/>
      <c r="M55" s="13" t="e">
        <f>L55*'TRANSFERENCIAS Y TIPOS CAMBIOS'!P$22</f>
        <v>#DIV/0!</v>
      </c>
      <c r="N55" s="187"/>
      <c r="O55" s="13" t="e">
        <f>N55*'TRANSFERENCIAS Y TIPOS CAMBIOS'!R$22</f>
        <v>#DIV/0!</v>
      </c>
      <c r="P55" s="13"/>
      <c r="Q55" s="68"/>
    </row>
    <row r="56" spans="1:17" ht="11.25" customHeight="1" x14ac:dyDescent="0.25">
      <c r="A56" s="69">
        <v>40</v>
      </c>
      <c r="B56" s="41"/>
      <c r="C56" s="12"/>
      <c r="D56" s="269"/>
      <c r="E56" s="270"/>
      <c r="F56" s="271"/>
      <c r="G56" s="192"/>
      <c r="H56" s="272"/>
      <c r="I56" s="273"/>
      <c r="J56" s="274"/>
      <c r="K56" s="13"/>
      <c r="L56" s="21"/>
      <c r="M56" s="13" t="e">
        <f>L56*'TRANSFERENCIAS Y TIPOS CAMBIOS'!P$22</f>
        <v>#DIV/0!</v>
      </c>
      <c r="N56" s="187"/>
      <c r="O56" s="13" t="e">
        <f>N56*'TRANSFERENCIAS Y TIPOS CAMBIOS'!R$22</f>
        <v>#DIV/0!</v>
      </c>
      <c r="P56" s="13"/>
      <c r="Q56" s="68"/>
    </row>
    <row r="57" spans="1:17" ht="11.25" customHeight="1" x14ac:dyDescent="0.25">
      <c r="A57" s="69">
        <v>41</v>
      </c>
      <c r="B57" s="41"/>
      <c r="C57" s="12"/>
      <c r="D57" s="269"/>
      <c r="E57" s="270"/>
      <c r="F57" s="271"/>
      <c r="G57" s="192"/>
      <c r="H57" s="272"/>
      <c r="I57" s="273"/>
      <c r="J57" s="274"/>
      <c r="K57" s="13"/>
      <c r="L57" s="21"/>
      <c r="M57" s="13" t="e">
        <f>L57*'TRANSFERENCIAS Y TIPOS CAMBIOS'!P$22</f>
        <v>#DIV/0!</v>
      </c>
      <c r="N57" s="187"/>
      <c r="O57" s="13" t="e">
        <f>N57*'TRANSFERENCIAS Y TIPOS CAMBIOS'!R$22</f>
        <v>#DIV/0!</v>
      </c>
      <c r="P57" s="13"/>
      <c r="Q57" s="68"/>
    </row>
    <row r="58" spans="1:17" ht="11.25" customHeight="1" x14ac:dyDescent="0.25">
      <c r="A58" s="69">
        <v>42</v>
      </c>
      <c r="B58" s="41"/>
      <c r="C58" s="12"/>
      <c r="D58" s="269"/>
      <c r="E58" s="270"/>
      <c r="F58" s="271"/>
      <c r="G58" s="192"/>
      <c r="H58" s="272"/>
      <c r="I58" s="273"/>
      <c r="J58" s="274"/>
      <c r="K58" s="13"/>
      <c r="L58" s="21"/>
      <c r="M58" s="13" t="e">
        <f>L58*'TRANSFERENCIAS Y TIPOS CAMBIOS'!P$22</f>
        <v>#DIV/0!</v>
      </c>
      <c r="N58" s="187"/>
      <c r="O58" s="13" t="e">
        <f>N58*'TRANSFERENCIAS Y TIPOS CAMBIOS'!R$22</f>
        <v>#DIV/0!</v>
      </c>
      <c r="P58" s="13"/>
      <c r="Q58" s="68"/>
    </row>
    <row r="59" spans="1:17" ht="11.25" customHeight="1" x14ac:dyDescent="0.25">
      <c r="A59" s="69">
        <v>43</v>
      </c>
      <c r="B59" s="41"/>
      <c r="C59" s="12"/>
      <c r="D59" s="269"/>
      <c r="E59" s="270"/>
      <c r="F59" s="271"/>
      <c r="G59" s="192"/>
      <c r="H59" s="272"/>
      <c r="I59" s="273"/>
      <c r="J59" s="274"/>
      <c r="K59" s="13"/>
      <c r="L59" s="21"/>
      <c r="M59" s="13" t="e">
        <f>L59*'TRANSFERENCIAS Y TIPOS CAMBIOS'!P$22</f>
        <v>#DIV/0!</v>
      </c>
      <c r="N59" s="187"/>
      <c r="O59" s="13" t="e">
        <f>N59*'TRANSFERENCIAS Y TIPOS CAMBIOS'!R$22</f>
        <v>#DIV/0!</v>
      </c>
      <c r="P59" s="13"/>
      <c r="Q59" s="68"/>
    </row>
    <row r="60" spans="1:17" ht="11.25" customHeight="1" x14ac:dyDescent="0.25">
      <c r="A60" s="69">
        <v>44</v>
      </c>
      <c r="B60" s="41"/>
      <c r="C60" s="12"/>
      <c r="D60" s="269"/>
      <c r="E60" s="270"/>
      <c r="F60" s="271"/>
      <c r="G60" s="192"/>
      <c r="H60" s="272"/>
      <c r="I60" s="273"/>
      <c r="J60" s="274"/>
      <c r="K60" s="13"/>
      <c r="L60" s="21"/>
      <c r="M60" s="13" t="e">
        <f>L60*'TRANSFERENCIAS Y TIPOS CAMBIOS'!P$22</f>
        <v>#DIV/0!</v>
      </c>
      <c r="N60" s="187"/>
      <c r="O60" s="13" t="e">
        <f>N60*'TRANSFERENCIAS Y TIPOS CAMBIOS'!R$22</f>
        <v>#DIV/0!</v>
      </c>
      <c r="P60" s="13"/>
      <c r="Q60" s="68"/>
    </row>
    <row r="61" spans="1:17" ht="11.25" customHeight="1" x14ac:dyDescent="0.25">
      <c r="A61" s="69">
        <v>45</v>
      </c>
      <c r="B61" s="41"/>
      <c r="C61" s="12"/>
      <c r="D61" s="269"/>
      <c r="E61" s="270"/>
      <c r="F61" s="271"/>
      <c r="G61" s="192"/>
      <c r="H61" s="272"/>
      <c r="I61" s="273"/>
      <c r="J61" s="274"/>
      <c r="K61" s="13"/>
      <c r="L61" s="21"/>
      <c r="M61" s="13" t="e">
        <f>L61*'TRANSFERENCIAS Y TIPOS CAMBIOS'!P$22</f>
        <v>#DIV/0!</v>
      </c>
      <c r="N61" s="187"/>
      <c r="O61" s="13" t="e">
        <f>N61*'TRANSFERENCIAS Y TIPOS CAMBIOS'!R$22</f>
        <v>#DIV/0!</v>
      </c>
      <c r="P61" s="13"/>
      <c r="Q61" s="68"/>
    </row>
    <row r="62" spans="1:17" ht="11.25" customHeight="1" x14ac:dyDescent="0.25">
      <c r="A62" s="69">
        <v>46</v>
      </c>
      <c r="B62" s="41"/>
      <c r="C62" s="12"/>
      <c r="D62" s="269"/>
      <c r="E62" s="270"/>
      <c r="F62" s="271"/>
      <c r="G62" s="192"/>
      <c r="H62" s="272"/>
      <c r="I62" s="273"/>
      <c r="J62" s="274"/>
      <c r="K62" s="13"/>
      <c r="L62" s="21"/>
      <c r="M62" s="13" t="e">
        <f>L62*'TRANSFERENCIAS Y TIPOS CAMBIOS'!P$22</f>
        <v>#DIV/0!</v>
      </c>
      <c r="N62" s="187"/>
      <c r="O62" s="13" t="e">
        <f>N62*'TRANSFERENCIAS Y TIPOS CAMBIOS'!R$22</f>
        <v>#DIV/0!</v>
      </c>
      <c r="P62" s="13"/>
      <c r="Q62" s="68"/>
    </row>
    <row r="63" spans="1:17" ht="11.25" customHeight="1" x14ac:dyDescent="0.25">
      <c r="A63" s="69">
        <v>47</v>
      </c>
      <c r="B63" s="41"/>
      <c r="C63" s="12"/>
      <c r="D63" s="269"/>
      <c r="E63" s="270"/>
      <c r="F63" s="271"/>
      <c r="G63" s="192"/>
      <c r="H63" s="272"/>
      <c r="I63" s="273"/>
      <c r="J63" s="274"/>
      <c r="K63" s="13"/>
      <c r="L63" s="21"/>
      <c r="M63" s="13" t="e">
        <f>L63*'TRANSFERENCIAS Y TIPOS CAMBIOS'!P$22</f>
        <v>#DIV/0!</v>
      </c>
      <c r="N63" s="187"/>
      <c r="O63" s="13" t="e">
        <f>N63*'TRANSFERENCIAS Y TIPOS CAMBIOS'!R$22</f>
        <v>#DIV/0!</v>
      </c>
      <c r="P63" s="13"/>
      <c r="Q63" s="68"/>
    </row>
    <row r="64" spans="1:17" ht="11.25" customHeight="1" x14ac:dyDescent="0.25">
      <c r="A64" s="69">
        <v>48</v>
      </c>
      <c r="B64" s="41"/>
      <c r="C64" s="12"/>
      <c r="D64" s="269"/>
      <c r="E64" s="270"/>
      <c r="F64" s="271"/>
      <c r="G64" s="192"/>
      <c r="H64" s="272"/>
      <c r="I64" s="273"/>
      <c r="J64" s="274"/>
      <c r="K64" s="13"/>
      <c r="L64" s="21"/>
      <c r="M64" s="13" t="e">
        <f>L64*'TRANSFERENCIAS Y TIPOS CAMBIOS'!P$22</f>
        <v>#DIV/0!</v>
      </c>
      <c r="N64" s="187"/>
      <c r="O64" s="13" t="e">
        <f>N64*'TRANSFERENCIAS Y TIPOS CAMBIOS'!R$22</f>
        <v>#DIV/0!</v>
      </c>
      <c r="P64" s="13"/>
      <c r="Q64" s="68"/>
    </row>
    <row r="65" spans="1:17" ht="11.25" customHeight="1" x14ac:dyDescent="0.25">
      <c r="A65" s="69">
        <v>49</v>
      </c>
      <c r="B65" s="41"/>
      <c r="C65" s="12"/>
      <c r="D65" s="269"/>
      <c r="E65" s="270"/>
      <c r="F65" s="271"/>
      <c r="G65" s="192"/>
      <c r="H65" s="272"/>
      <c r="I65" s="273"/>
      <c r="J65" s="274"/>
      <c r="K65" s="13"/>
      <c r="L65" s="21"/>
      <c r="M65" s="13" t="e">
        <f>L65*'TRANSFERENCIAS Y TIPOS CAMBIOS'!P$22</f>
        <v>#DIV/0!</v>
      </c>
      <c r="N65" s="187"/>
      <c r="O65" s="13" t="e">
        <f>N65*'TRANSFERENCIAS Y TIPOS CAMBIOS'!R$22</f>
        <v>#DIV/0!</v>
      </c>
      <c r="P65" s="13"/>
      <c r="Q65" s="68"/>
    </row>
    <row r="66" spans="1:17" ht="11.25" customHeight="1" x14ac:dyDescent="0.25">
      <c r="A66" s="69">
        <v>50</v>
      </c>
      <c r="B66" s="41"/>
      <c r="C66" s="12"/>
      <c r="D66" s="269"/>
      <c r="E66" s="270"/>
      <c r="F66" s="271"/>
      <c r="G66" s="192"/>
      <c r="H66" s="272"/>
      <c r="I66" s="273"/>
      <c r="J66" s="274"/>
      <c r="K66" s="13"/>
      <c r="L66" s="21"/>
      <c r="M66" s="13" t="e">
        <f>L66*'TRANSFERENCIAS Y TIPOS CAMBIOS'!P$22</f>
        <v>#DIV/0!</v>
      </c>
      <c r="N66" s="187"/>
      <c r="O66" s="13" t="e">
        <f>N66*'TRANSFERENCIAS Y TIPOS CAMBIOS'!R$22</f>
        <v>#DIV/0!</v>
      </c>
      <c r="P66" s="13"/>
      <c r="Q66" s="68"/>
    </row>
    <row r="67" spans="1:17" ht="21.75" customHeight="1" x14ac:dyDescent="0.25">
      <c r="A67" s="282" t="s">
        <v>96</v>
      </c>
      <c r="B67" s="283"/>
      <c r="C67" s="283"/>
      <c r="D67" s="283"/>
      <c r="E67" s="283"/>
      <c r="F67" s="283"/>
      <c r="G67" s="283"/>
      <c r="H67" s="283"/>
      <c r="I67" s="260" t="str">
        <f>'RESUMEN ECONÓMICO'!A24</f>
        <v>3. Arrendamientos</v>
      </c>
      <c r="J67" s="261"/>
      <c r="K67" s="22">
        <f>SUM(K17:K66)</f>
        <v>0</v>
      </c>
      <c r="L67" s="44">
        <f>SUM(L17:L66)</f>
        <v>0</v>
      </c>
      <c r="M67" s="22" t="e">
        <f>SUM(M17:M66)</f>
        <v>#DIV/0!</v>
      </c>
      <c r="N67" s="45">
        <f t="shared" ref="N67:O67" si="0">SUM(N17:N66)</f>
        <v>0</v>
      </c>
      <c r="O67" s="22" t="e">
        <f t="shared" si="0"/>
        <v>#DIV/0!</v>
      </c>
    </row>
  </sheetData>
  <sheetProtection algorithmName="SHA-512" hashValue="TBkTo5MdaQ9SGOlLHhw9yEXkx87J5JZja5iNXJim/A8QeaprQdv0Dpr1G10Q2cp5JcZPYjm+RVTfxeZ1Z4FRbg==" saltValue="q5Req/j7S7nWHFraCt7qFg==" spinCount="100000" sheet="1" insertRows="0"/>
  <mergeCells count="109">
    <mergeCell ref="I67:J67"/>
    <mergeCell ref="A67:H67"/>
    <mergeCell ref="D65:F65"/>
    <mergeCell ref="H65:J65"/>
    <mergeCell ref="D66:F66"/>
    <mergeCell ref="H66:J66"/>
    <mergeCell ref="D62:F62"/>
    <mergeCell ref="H62:J62"/>
    <mergeCell ref="D63:F63"/>
    <mergeCell ref="H63:J63"/>
    <mergeCell ref="D64:F64"/>
    <mergeCell ref="H64:J64"/>
    <mergeCell ref="D59:F59"/>
    <mergeCell ref="H59:J59"/>
    <mergeCell ref="D60:F60"/>
    <mergeCell ref="H60:J60"/>
    <mergeCell ref="D61:F61"/>
    <mergeCell ref="H61:J61"/>
    <mergeCell ref="D56:F56"/>
    <mergeCell ref="H56:J56"/>
    <mergeCell ref="D57:F57"/>
    <mergeCell ref="H57:J57"/>
    <mergeCell ref="D58:F58"/>
    <mergeCell ref="H58:J58"/>
    <mergeCell ref="D53:F53"/>
    <mergeCell ref="H53:J53"/>
    <mergeCell ref="D54:F54"/>
    <mergeCell ref="H54:J54"/>
    <mergeCell ref="D55:F55"/>
    <mergeCell ref="H55:J55"/>
    <mergeCell ref="D50:F50"/>
    <mergeCell ref="H50:J50"/>
    <mergeCell ref="D51:F51"/>
    <mergeCell ref="H51:J51"/>
    <mergeCell ref="D52:F52"/>
    <mergeCell ref="H52:J52"/>
    <mergeCell ref="D47:F47"/>
    <mergeCell ref="H47:J47"/>
    <mergeCell ref="D48:F48"/>
    <mergeCell ref="H48:J48"/>
    <mergeCell ref="D49:F49"/>
    <mergeCell ref="H49:J49"/>
    <mergeCell ref="D44:F44"/>
    <mergeCell ref="H44:J44"/>
    <mergeCell ref="D45:F45"/>
    <mergeCell ref="H45:J45"/>
    <mergeCell ref="D46:F46"/>
    <mergeCell ref="H46:J46"/>
    <mergeCell ref="D41:F41"/>
    <mergeCell ref="H41:J41"/>
    <mergeCell ref="D42:F42"/>
    <mergeCell ref="H42:J42"/>
    <mergeCell ref="D43:F43"/>
    <mergeCell ref="H43:J43"/>
    <mergeCell ref="D38:F38"/>
    <mergeCell ref="H38:J38"/>
    <mergeCell ref="D39:F39"/>
    <mergeCell ref="H39:J39"/>
    <mergeCell ref="D40:F40"/>
    <mergeCell ref="H40:J40"/>
    <mergeCell ref="D35:F35"/>
    <mergeCell ref="H35:J35"/>
    <mergeCell ref="D36:F36"/>
    <mergeCell ref="H36:J36"/>
    <mergeCell ref="D37:F37"/>
    <mergeCell ref="H37:J37"/>
    <mergeCell ref="D32:F32"/>
    <mergeCell ref="H32:J32"/>
    <mergeCell ref="D33:F33"/>
    <mergeCell ref="H33:J33"/>
    <mergeCell ref="D34:F34"/>
    <mergeCell ref="H34:J34"/>
    <mergeCell ref="D29:F29"/>
    <mergeCell ref="H29:J29"/>
    <mergeCell ref="D30:F30"/>
    <mergeCell ref="H30:J30"/>
    <mergeCell ref="D31:F31"/>
    <mergeCell ref="H31:J31"/>
    <mergeCell ref="D26:F26"/>
    <mergeCell ref="H26:J26"/>
    <mergeCell ref="D27:F27"/>
    <mergeCell ref="H27:J27"/>
    <mergeCell ref="D28:F28"/>
    <mergeCell ref="H28:J28"/>
    <mergeCell ref="D23:F23"/>
    <mergeCell ref="H23:J23"/>
    <mergeCell ref="D24:F24"/>
    <mergeCell ref="H24:J24"/>
    <mergeCell ref="D25:F25"/>
    <mergeCell ref="H25:J25"/>
    <mergeCell ref="D20:F20"/>
    <mergeCell ref="H20:J20"/>
    <mergeCell ref="D21:F21"/>
    <mergeCell ref="H21:J21"/>
    <mergeCell ref="D22:F22"/>
    <mergeCell ref="H22:J22"/>
    <mergeCell ref="D18:F18"/>
    <mergeCell ref="H18:J18"/>
    <mergeCell ref="D19:F19"/>
    <mergeCell ref="H19:J19"/>
    <mergeCell ref="D16:F16"/>
    <mergeCell ref="H16:J16"/>
    <mergeCell ref="A11:F11"/>
    <mergeCell ref="A14:D14"/>
    <mergeCell ref="A8:Q8"/>
    <mergeCell ref="K14:M14"/>
    <mergeCell ref="K11:M11"/>
    <mergeCell ref="D17:F17"/>
    <mergeCell ref="H17:J17"/>
  </mergeCells>
  <dataValidations count="2">
    <dataValidation type="date" allowBlank="1" showInputMessage="1" showErrorMessage="1" prompt="Fecha entre 01/01/2024 y 31/01/2025" sqref="C18:C66" xr:uid="{35C99310-FE52-4565-8DA0-2D733988AE88}">
      <formula1>45292</formula1>
      <formula2>45688</formula2>
    </dataValidation>
    <dataValidation type="decimal" operator="lessThanOrEqual" showInputMessage="1" showErrorMessage="1" error="Importe Inferior o igual al importe total" sqref="P17:P66" xr:uid="{CE66F52A-38ED-412A-A07D-993F593EEA7C}">
      <formula1>L17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6368E-8AE1-488C-8687-AF6AED37268C}">
  <dimension ref="A3:Q67"/>
  <sheetViews>
    <sheetView showGridLines="0" zoomScaleNormal="100" workbookViewId="0">
      <selection activeCell="A29" sqref="A29:XFD29"/>
    </sheetView>
  </sheetViews>
  <sheetFormatPr baseColWidth="10" defaultColWidth="11.42578125" defaultRowHeight="12" x14ac:dyDescent="0.25"/>
  <cols>
    <col min="1" max="1" width="4.28515625" style="1" customWidth="1"/>
    <col min="2" max="2" width="11.7109375" style="1" customWidth="1"/>
    <col min="3" max="3" width="16.5703125" style="63" customWidth="1"/>
    <col min="4" max="5" width="10.5703125" style="64" customWidth="1"/>
    <col min="6" max="6" width="13.28515625" style="1" customWidth="1"/>
    <col min="7" max="7" width="15.85546875" style="1" customWidth="1"/>
    <col min="8" max="8" width="12.5703125" style="1" customWidth="1"/>
    <col min="9" max="9" width="15.28515625" style="1" customWidth="1"/>
    <col min="10" max="10" width="9.5703125" style="1" customWidth="1"/>
    <col min="11" max="11" width="11.85546875" style="1" customWidth="1"/>
    <col min="12" max="12" width="15.7109375" style="1" customWidth="1"/>
    <col min="13" max="13" width="16.28515625" style="1" customWidth="1"/>
    <col min="14" max="14" width="20.5703125" style="1" customWidth="1"/>
    <col min="15" max="15" width="21.5703125" style="1" customWidth="1"/>
    <col min="16" max="16" width="15.140625" style="1" customWidth="1"/>
    <col min="17" max="19" width="11.42578125" style="1"/>
    <col min="20" max="20" width="3.42578125" style="1" customWidth="1"/>
    <col min="21" max="16384" width="11.42578125" style="1"/>
  </cols>
  <sheetData>
    <row r="3" spans="1:17" ht="12" customHeight="1" x14ac:dyDescent="0.25">
      <c r="P3" s="65" t="s">
        <v>148</v>
      </c>
    </row>
    <row r="4" spans="1:17" ht="12" customHeight="1" x14ac:dyDescent="0.25">
      <c r="P4" s="65" t="s">
        <v>149</v>
      </c>
    </row>
    <row r="5" spans="1:17" ht="12" customHeight="1" x14ac:dyDescent="0.25">
      <c r="P5" s="65" t="s">
        <v>150</v>
      </c>
    </row>
    <row r="7" spans="1:17" ht="18" customHeight="1" x14ac:dyDescent="0.25">
      <c r="A7" s="219" t="s">
        <v>53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</row>
    <row r="8" spans="1:17" s="66" customFormat="1" ht="15.6" customHeight="1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0"/>
      <c r="L8" s="10"/>
      <c r="M8" s="10"/>
      <c r="N8" s="11"/>
      <c r="O8" s="11"/>
      <c r="P8" s="10"/>
    </row>
    <row r="9" spans="1:17" ht="12.95" customHeight="1" x14ac:dyDescent="0.25">
      <c r="A9" s="2"/>
      <c r="B9" s="2"/>
      <c r="C9" s="15"/>
      <c r="D9" s="16"/>
      <c r="E9" s="16"/>
      <c r="F9" s="2"/>
      <c r="G9" s="17"/>
      <c r="H9" s="11"/>
      <c r="I9" s="11"/>
      <c r="J9" s="11"/>
      <c r="K9" s="11"/>
      <c r="L9" s="11"/>
      <c r="M9" s="27" t="s">
        <v>81</v>
      </c>
      <c r="N9" s="27" t="s">
        <v>82</v>
      </c>
      <c r="O9" s="27" t="s">
        <v>83</v>
      </c>
      <c r="P9" s="27" t="s">
        <v>91</v>
      </c>
    </row>
    <row r="10" spans="1:17" ht="32.450000000000003" customHeight="1" x14ac:dyDescent="0.25">
      <c r="A10" s="237" t="str">
        <f>'RESUMEN ECONÓMICO'!A25</f>
        <v>4.1 Personal Local</v>
      </c>
      <c r="B10" s="237"/>
      <c r="C10" s="237"/>
      <c r="D10" s="237"/>
      <c r="E10" s="237"/>
      <c r="F10" s="237"/>
      <c r="G10" s="2"/>
      <c r="H10" s="2"/>
      <c r="I10" s="2"/>
      <c r="J10" s="264" t="s">
        <v>62</v>
      </c>
      <c r="K10" s="265"/>
      <c r="L10" s="266"/>
      <c r="M10" s="30">
        <f>J66</f>
        <v>0</v>
      </c>
      <c r="N10" s="39">
        <f>K66</f>
        <v>0</v>
      </c>
      <c r="O10" s="40">
        <f>M66</f>
        <v>0</v>
      </c>
      <c r="P10" s="30" t="e">
        <f>SUM(J16:J65)+SUM(L16:L65)+SUM(N16:N65)</f>
        <v>#DIV/0!</v>
      </c>
    </row>
    <row r="11" spans="1:17" ht="15.6" customHeight="1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2"/>
      <c r="O11" s="2"/>
      <c r="P11" s="2"/>
    </row>
    <row r="12" spans="1:17" s="66" customFormat="1" ht="17.100000000000001" customHeight="1" x14ac:dyDescent="0.25">
      <c r="A12" s="11"/>
      <c r="B12" s="11"/>
      <c r="C12" s="10"/>
      <c r="D12" s="10"/>
      <c r="E12" s="28" t="s">
        <v>81</v>
      </c>
      <c r="F12" s="28" t="s">
        <v>82</v>
      </c>
      <c r="G12" s="28" t="s">
        <v>83</v>
      </c>
      <c r="H12" s="28" t="s">
        <v>91</v>
      </c>
      <c r="I12" s="10"/>
      <c r="J12" s="10"/>
      <c r="K12" s="11"/>
      <c r="L12" s="11"/>
      <c r="M12" s="61" t="s">
        <v>81</v>
      </c>
      <c r="N12" s="61" t="s">
        <v>82</v>
      </c>
      <c r="O12" s="61" t="s">
        <v>83</v>
      </c>
      <c r="P12" s="61" t="s">
        <v>91</v>
      </c>
      <c r="Q12" s="1"/>
    </row>
    <row r="13" spans="1:17" ht="31.5" customHeight="1" x14ac:dyDescent="0.25">
      <c r="A13" s="262" t="s">
        <v>155</v>
      </c>
      <c r="B13" s="262"/>
      <c r="C13" s="262"/>
      <c r="D13" s="262"/>
      <c r="E13" s="23">
        <f>SUM(J16:J40)</f>
        <v>0</v>
      </c>
      <c r="F13" s="35">
        <f>SUM(K16:K40)</f>
        <v>0</v>
      </c>
      <c r="G13" s="37">
        <f>SUM(M16:M40)</f>
        <v>0</v>
      </c>
      <c r="H13" s="23" t="e">
        <f>SUM(J16:J40)+SUM(L16:L40)+SUM(N16:N40)</f>
        <v>#DIV/0!</v>
      </c>
      <c r="I13" s="10"/>
      <c r="J13" s="263" t="s">
        <v>156</v>
      </c>
      <c r="K13" s="263"/>
      <c r="L13" s="263"/>
      <c r="M13" s="29">
        <f>SUM(J41:J65)</f>
        <v>0</v>
      </c>
      <c r="N13" s="36">
        <f>SUM(K41:K65)</f>
        <v>0</v>
      </c>
      <c r="O13" s="38">
        <f>SUM(M41:M65)</f>
        <v>0</v>
      </c>
      <c r="P13" s="29" t="e">
        <f>SUM(J41:J65)+SUM(L41:L65)+SUM(N41:N65)</f>
        <v>#DIV/0!</v>
      </c>
    </row>
    <row r="14" spans="1:17" s="18" customFormat="1" ht="26.25" customHeight="1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33"/>
      <c r="L14" s="33"/>
      <c r="M14" s="33"/>
      <c r="N14" s="33"/>
      <c r="O14" s="19"/>
      <c r="P14" s="19"/>
      <c r="Q14" s="1"/>
    </row>
    <row r="15" spans="1:17" s="66" customFormat="1" ht="48" x14ac:dyDescent="0.25">
      <c r="A15" s="199" t="s">
        <v>54</v>
      </c>
      <c r="B15" s="199" t="s">
        <v>56</v>
      </c>
      <c r="C15" s="198" t="s">
        <v>104</v>
      </c>
      <c r="D15" s="268" t="s">
        <v>61</v>
      </c>
      <c r="E15" s="268"/>
      <c r="F15" s="268"/>
      <c r="G15" s="284" t="s">
        <v>59</v>
      </c>
      <c r="H15" s="285"/>
      <c r="I15" s="286"/>
      <c r="J15" s="199" t="s">
        <v>127</v>
      </c>
      <c r="K15" s="58" t="s">
        <v>128</v>
      </c>
      <c r="L15" s="58" t="s">
        <v>131</v>
      </c>
      <c r="M15" s="58" t="s">
        <v>130</v>
      </c>
      <c r="N15" s="58" t="s">
        <v>132</v>
      </c>
      <c r="O15" s="58" t="s">
        <v>151</v>
      </c>
      <c r="P15" s="58" t="s">
        <v>60</v>
      </c>
    </row>
    <row r="16" spans="1:17" ht="11.25" customHeight="1" x14ac:dyDescent="0.25">
      <c r="A16" s="67">
        <v>1</v>
      </c>
      <c r="B16" s="51"/>
      <c r="C16" s="12"/>
      <c r="D16" s="269"/>
      <c r="E16" s="270"/>
      <c r="F16" s="271"/>
      <c r="G16" s="272"/>
      <c r="H16" s="273"/>
      <c r="I16" s="274"/>
      <c r="J16" s="13"/>
      <c r="K16" s="188"/>
      <c r="L16" s="13" t="e">
        <f>K16*'TRANSFERENCIAS Y TIPOS CAMBIOS'!P$22</f>
        <v>#DIV/0!</v>
      </c>
      <c r="M16" s="187"/>
      <c r="N16" s="13" t="e">
        <f>M16*'TRANSFERENCIAS Y TIPOS CAMBIOS'!R$22</f>
        <v>#DIV/0!</v>
      </c>
      <c r="O16" s="43"/>
      <c r="P16" s="13"/>
    </row>
    <row r="17" spans="1:16" ht="11.25" customHeight="1" x14ac:dyDescent="0.25">
      <c r="A17" s="67">
        <v>2</v>
      </c>
      <c r="B17" s="42"/>
      <c r="C17" s="12"/>
      <c r="D17" s="269"/>
      <c r="E17" s="270"/>
      <c r="F17" s="271"/>
      <c r="G17" s="272"/>
      <c r="H17" s="273"/>
      <c r="I17" s="274"/>
      <c r="J17" s="13"/>
      <c r="K17" s="188"/>
      <c r="L17" s="13" t="e">
        <f>K17*'TRANSFERENCIAS Y TIPOS CAMBIOS'!P$22</f>
        <v>#DIV/0!</v>
      </c>
      <c r="M17" s="187"/>
      <c r="N17" s="13" t="e">
        <f>M17*'TRANSFERENCIAS Y TIPOS CAMBIOS'!R$22</f>
        <v>#DIV/0!</v>
      </c>
      <c r="O17" s="43"/>
      <c r="P17" s="293"/>
    </row>
    <row r="18" spans="1:16" ht="11.25" customHeight="1" x14ac:dyDescent="0.25">
      <c r="A18" s="67">
        <v>3</v>
      </c>
      <c r="B18" s="42"/>
      <c r="D18" s="269"/>
      <c r="E18" s="270"/>
      <c r="F18" s="271"/>
      <c r="G18" s="272"/>
      <c r="H18" s="273"/>
      <c r="I18" s="274"/>
      <c r="J18" s="13"/>
      <c r="K18" s="188"/>
      <c r="L18" s="13" t="e">
        <f>K18*'TRANSFERENCIAS Y TIPOS CAMBIOS'!P$22</f>
        <v>#DIV/0!</v>
      </c>
      <c r="M18" s="187"/>
      <c r="N18" s="13" t="e">
        <f>M18*'TRANSFERENCIAS Y TIPOS CAMBIOS'!R$22</f>
        <v>#DIV/0!</v>
      </c>
      <c r="O18" s="43"/>
      <c r="P18" s="293"/>
    </row>
    <row r="19" spans="1:16" ht="11.25" customHeight="1" x14ac:dyDescent="0.25">
      <c r="A19" s="67">
        <v>4</v>
      </c>
      <c r="B19" s="42"/>
      <c r="C19" s="12"/>
      <c r="D19" s="269"/>
      <c r="E19" s="270"/>
      <c r="F19" s="271"/>
      <c r="G19" s="272"/>
      <c r="H19" s="273"/>
      <c r="I19" s="274"/>
      <c r="J19" s="13"/>
      <c r="K19" s="188"/>
      <c r="L19" s="13" t="e">
        <f>K19*'TRANSFERENCIAS Y TIPOS CAMBIOS'!P$22</f>
        <v>#DIV/0!</v>
      </c>
      <c r="M19" s="187"/>
      <c r="N19" s="13" t="e">
        <f>M19*'TRANSFERENCIAS Y TIPOS CAMBIOS'!R$22</f>
        <v>#DIV/0!</v>
      </c>
      <c r="O19" s="43"/>
      <c r="P19" s="293"/>
    </row>
    <row r="20" spans="1:16" ht="11.25" customHeight="1" x14ac:dyDescent="0.25">
      <c r="A20" s="67">
        <v>5</v>
      </c>
      <c r="B20" s="42"/>
      <c r="C20" s="12"/>
      <c r="D20" s="269"/>
      <c r="E20" s="270"/>
      <c r="F20" s="271"/>
      <c r="G20" s="272"/>
      <c r="H20" s="273"/>
      <c r="I20" s="274"/>
      <c r="J20" s="13"/>
      <c r="K20" s="188"/>
      <c r="L20" s="13" t="e">
        <f>K20*'TRANSFERENCIAS Y TIPOS CAMBIOS'!P$22</f>
        <v>#DIV/0!</v>
      </c>
      <c r="M20" s="187"/>
      <c r="N20" s="13" t="e">
        <f>M20*'TRANSFERENCIAS Y TIPOS CAMBIOS'!R$22</f>
        <v>#DIV/0!</v>
      </c>
      <c r="O20" s="43"/>
      <c r="P20" s="293"/>
    </row>
    <row r="21" spans="1:16" s="66" customFormat="1" ht="11.25" customHeight="1" x14ac:dyDescent="0.25">
      <c r="A21" s="67">
        <v>6</v>
      </c>
      <c r="B21" s="46"/>
      <c r="C21" s="47"/>
      <c r="D21" s="276"/>
      <c r="E21" s="277"/>
      <c r="F21" s="278"/>
      <c r="G21" s="279"/>
      <c r="H21" s="280"/>
      <c r="I21" s="281"/>
      <c r="J21" s="48"/>
      <c r="K21" s="188"/>
      <c r="L21" s="13" t="e">
        <f>K21*'TRANSFERENCIAS Y TIPOS CAMBIOS'!P$22</f>
        <v>#DIV/0!</v>
      </c>
      <c r="M21" s="187"/>
      <c r="N21" s="13" t="e">
        <f>M21*'TRANSFERENCIAS Y TIPOS CAMBIOS'!R$22</f>
        <v>#DIV/0!</v>
      </c>
      <c r="O21" s="49"/>
      <c r="P21" s="293"/>
    </row>
    <row r="22" spans="1:16" ht="11.25" customHeight="1" x14ac:dyDescent="0.25">
      <c r="A22" s="67">
        <v>7</v>
      </c>
      <c r="B22" s="42"/>
      <c r="C22" s="51"/>
      <c r="D22" s="269"/>
      <c r="E22" s="270"/>
      <c r="F22" s="271"/>
      <c r="G22" s="272"/>
      <c r="H22" s="273"/>
      <c r="I22" s="274"/>
      <c r="J22" s="13"/>
      <c r="K22" s="188"/>
      <c r="L22" s="13" t="e">
        <f>K22*'TRANSFERENCIAS Y TIPOS CAMBIOS'!P$22</f>
        <v>#DIV/0!</v>
      </c>
      <c r="M22" s="187"/>
      <c r="N22" s="13" t="e">
        <f>M22*'TRANSFERENCIAS Y TIPOS CAMBIOS'!R$22</f>
        <v>#DIV/0!</v>
      </c>
      <c r="O22" s="43"/>
      <c r="P22" s="293"/>
    </row>
    <row r="23" spans="1:16" ht="11.25" customHeight="1" x14ac:dyDescent="0.25">
      <c r="A23" s="67">
        <v>8</v>
      </c>
      <c r="B23" s="42"/>
      <c r="C23" s="12"/>
      <c r="D23" s="269"/>
      <c r="E23" s="270"/>
      <c r="F23" s="271"/>
      <c r="G23" s="272"/>
      <c r="H23" s="273"/>
      <c r="I23" s="274"/>
      <c r="J23" s="13"/>
      <c r="K23" s="188"/>
      <c r="L23" s="13" t="e">
        <f>K23*'TRANSFERENCIAS Y TIPOS CAMBIOS'!P$22</f>
        <v>#DIV/0!</v>
      </c>
      <c r="M23" s="187"/>
      <c r="N23" s="13" t="e">
        <f>M23*'TRANSFERENCIAS Y TIPOS CAMBIOS'!R$22</f>
        <v>#DIV/0!</v>
      </c>
      <c r="O23" s="43"/>
      <c r="P23" s="293"/>
    </row>
    <row r="24" spans="1:16" s="66" customFormat="1" ht="11.25" customHeight="1" x14ac:dyDescent="0.25">
      <c r="A24" s="67">
        <v>9</v>
      </c>
      <c r="B24" s="46"/>
      <c r="C24" s="47"/>
      <c r="D24" s="276"/>
      <c r="E24" s="277"/>
      <c r="F24" s="278"/>
      <c r="G24" s="279"/>
      <c r="H24" s="280"/>
      <c r="I24" s="281"/>
      <c r="J24" s="48"/>
      <c r="K24" s="188"/>
      <c r="L24" s="13" t="e">
        <f>K24*'TRANSFERENCIAS Y TIPOS CAMBIOS'!P$22</f>
        <v>#DIV/0!</v>
      </c>
      <c r="M24" s="187"/>
      <c r="N24" s="13" t="e">
        <f>M24*'TRANSFERENCIAS Y TIPOS CAMBIOS'!R$22</f>
        <v>#DIV/0!</v>
      </c>
      <c r="O24" s="49"/>
      <c r="P24" s="293"/>
    </row>
    <row r="25" spans="1:16" ht="11.25" customHeight="1" x14ac:dyDescent="0.25">
      <c r="A25" s="67">
        <v>10</v>
      </c>
      <c r="B25" s="42"/>
      <c r="C25" s="12"/>
      <c r="D25" s="269"/>
      <c r="E25" s="270"/>
      <c r="F25" s="271"/>
      <c r="G25" s="272"/>
      <c r="H25" s="273"/>
      <c r="I25" s="274"/>
      <c r="J25" s="13"/>
      <c r="K25" s="188"/>
      <c r="L25" s="13" t="e">
        <f>K25*'TRANSFERENCIAS Y TIPOS CAMBIOS'!P$22</f>
        <v>#DIV/0!</v>
      </c>
      <c r="M25" s="187"/>
      <c r="N25" s="13" t="e">
        <f>M25*'TRANSFERENCIAS Y TIPOS CAMBIOS'!R$22</f>
        <v>#DIV/0!</v>
      </c>
      <c r="O25" s="43"/>
      <c r="P25" s="293"/>
    </row>
    <row r="26" spans="1:16" ht="11.25" customHeight="1" x14ac:dyDescent="0.25">
      <c r="A26" s="67">
        <v>11</v>
      </c>
      <c r="B26" s="42"/>
      <c r="C26" s="12"/>
      <c r="D26" s="269"/>
      <c r="E26" s="270"/>
      <c r="F26" s="271"/>
      <c r="G26" s="272"/>
      <c r="H26" s="273"/>
      <c r="I26" s="274"/>
      <c r="J26" s="13"/>
      <c r="K26" s="188"/>
      <c r="L26" s="13" t="e">
        <f>K26*'TRANSFERENCIAS Y TIPOS CAMBIOS'!P$22</f>
        <v>#DIV/0!</v>
      </c>
      <c r="M26" s="187"/>
      <c r="N26" s="13" t="e">
        <f>M26*'TRANSFERENCIAS Y TIPOS CAMBIOS'!R$22</f>
        <v>#DIV/0!</v>
      </c>
      <c r="O26" s="43"/>
      <c r="P26" s="293"/>
    </row>
    <row r="27" spans="1:16" ht="11.25" customHeight="1" x14ac:dyDescent="0.25">
      <c r="A27" s="67">
        <v>12</v>
      </c>
      <c r="B27" s="42"/>
      <c r="C27" s="51"/>
      <c r="D27" s="269"/>
      <c r="E27" s="270"/>
      <c r="F27" s="271"/>
      <c r="G27" s="272"/>
      <c r="H27" s="273"/>
      <c r="I27" s="274"/>
      <c r="J27" s="13"/>
      <c r="K27" s="188"/>
      <c r="L27" s="13" t="e">
        <f>K27*'TRANSFERENCIAS Y TIPOS CAMBIOS'!P$22</f>
        <v>#DIV/0!</v>
      </c>
      <c r="M27" s="187"/>
      <c r="N27" s="13" t="e">
        <f>M27*'TRANSFERENCIAS Y TIPOS CAMBIOS'!R$22</f>
        <v>#DIV/0!</v>
      </c>
      <c r="O27" s="43"/>
      <c r="P27" s="293"/>
    </row>
    <row r="28" spans="1:16" ht="11.25" customHeight="1" x14ac:dyDescent="0.25">
      <c r="A28" s="67">
        <v>13</v>
      </c>
      <c r="B28" s="42"/>
      <c r="C28" s="12"/>
      <c r="D28" s="269"/>
      <c r="E28" s="270"/>
      <c r="F28" s="271"/>
      <c r="G28" s="272"/>
      <c r="H28" s="273"/>
      <c r="I28" s="274"/>
      <c r="J28" s="13"/>
      <c r="K28" s="188"/>
      <c r="L28" s="13" t="e">
        <f>K28*'TRANSFERENCIAS Y TIPOS CAMBIOS'!P$22</f>
        <v>#DIV/0!</v>
      </c>
      <c r="M28" s="187"/>
      <c r="N28" s="13" t="e">
        <f>M28*'TRANSFERENCIAS Y TIPOS CAMBIOS'!R$22</f>
        <v>#DIV/0!</v>
      </c>
      <c r="O28" s="43"/>
      <c r="P28" s="293"/>
    </row>
    <row r="29" spans="1:16" ht="11.25" customHeight="1" x14ac:dyDescent="0.25">
      <c r="A29" s="67">
        <v>14</v>
      </c>
      <c r="B29" s="42"/>
      <c r="C29" s="12"/>
      <c r="D29" s="269"/>
      <c r="E29" s="270"/>
      <c r="F29" s="271"/>
      <c r="G29" s="272"/>
      <c r="H29" s="273"/>
      <c r="I29" s="274"/>
      <c r="J29" s="13"/>
      <c r="K29" s="188"/>
      <c r="L29" s="13" t="e">
        <f>K29*'TRANSFERENCIAS Y TIPOS CAMBIOS'!P$22</f>
        <v>#DIV/0!</v>
      </c>
      <c r="M29" s="187"/>
      <c r="N29" s="13" t="e">
        <f>M29*'TRANSFERENCIAS Y TIPOS CAMBIOS'!R$22</f>
        <v>#DIV/0!</v>
      </c>
      <c r="O29" s="43"/>
      <c r="P29" s="293"/>
    </row>
    <row r="30" spans="1:16" s="66" customFormat="1" ht="11.25" customHeight="1" x14ac:dyDescent="0.25">
      <c r="A30" s="67">
        <v>15</v>
      </c>
      <c r="B30" s="46"/>
      <c r="C30" s="47"/>
      <c r="D30" s="276"/>
      <c r="E30" s="277"/>
      <c r="F30" s="278"/>
      <c r="G30" s="279"/>
      <c r="H30" s="280"/>
      <c r="I30" s="281"/>
      <c r="J30" s="48"/>
      <c r="K30" s="188"/>
      <c r="L30" s="13" t="e">
        <f>K30*'TRANSFERENCIAS Y TIPOS CAMBIOS'!P$22</f>
        <v>#DIV/0!</v>
      </c>
      <c r="M30" s="187"/>
      <c r="N30" s="13" t="e">
        <f>M30*'TRANSFERENCIAS Y TIPOS CAMBIOS'!R$22</f>
        <v>#DIV/0!</v>
      </c>
      <c r="O30" s="49"/>
      <c r="P30" s="293"/>
    </row>
    <row r="31" spans="1:16" ht="11.25" customHeight="1" x14ac:dyDescent="0.25">
      <c r="A31" s="67">
        <v>16</v>
      </c>
      <c r="B31" s="42"/>
      <c r="C31" s="12"/>
      <c r="D31" s="269"/>
      <c r="E31" s="270"/>
      <c r="F31" s="271"/>
      <c r="G31" s="272"/>
      <c r="H31" s="273"/>
      <c r="I31" s="274"/>
      <c r="J31" s="13"/>
      <c r="K31" s="188"/>
      <c r="L31" s="13" t="e">
        <f>K31*'TRANSFERENCIAS Y TIPOS CAMBIOS'!P$22</f>
        <v>#DIV/0!</v>
      </c>
      <c r="M31" s="187"/>
      <c r="N31" s="13" t="e">
        <f>M31*'TRANSFERENCIAS Y TIPOS CAMBIOS'!R$22</f>
        <v>#DIV/0!</v>
      </c>
      <c r="O31" s="43"/>
      <c r="P31" s="293"/>
    </row>
    <row r="32" spans="1:16" ht="11.25" customHeight="1" x14ac:dyDescent="0.25">
      <c r="A32" s="67">
        <v>17</v>
      </c>
      <c r="B32" s="42"/>
      <c r="C32" s="51"/>
      <c r="D32" s="269"/>
      <c r="E32" s="270"/>
      <c r="F32" s="271"/>
      <c r="G32" s="272"/>
      <c r="H32" s="273"/>
      <c r="I32" s="274"/>
      <c r="J32" s="13"/>
      <c r="K32" s="188"/>
      <c r="L32" s="13" t="e">
        <f>K32*'TRANSFERENCIAS Y TIPOS CAMBIOS'!P$22</f>
        <v>#DIV/0!</v>
      </c>
      <c r="M32" s="187"/>
      <c r="N32" s="13" t="e">
        <f>M32*'TRANSFERENCIAS Y TIPOS CAMBIOS'!R$22</f>
        <v>#DIV/0!</v>
      </c>
      <c r="O32" s="43"/>
      <c r="P32" s="293"/>
    </row>
    <row r="33" spans="1:16" s="66" customFormat="1" ht="11.25" customHeight="1" x14ac:dyDescent="0.25">
      <c r="A33" s="67">
        <v>18</v>
      </c>
      <c r="B33" s="46"/>
      <c r="C33" s="47"/>
      <c r="D33" s="276"/>
      <c r="E33" s="277"/>
      <c r="F33" s="278"/>
      <c r="G33" s="279"/>
      <c r="H33" s="280"/>
      <c r="I33" s="281"/>
      <c r="J33" s="48"/>
      <c r="K33" s="188"/>
      <c r="L33" s="13" t="e">
        <f>K33*'TRANSFERENCIAS Y TIPOS CAMBIOS'!P$22</f>
        <v>#DIV/0!</v>
      </c>
      <c r="M33" s="187"/>
      <c r="N33" s="13" t="e">
        <f>M33*'TRANSFERENCIAS Y TIPOS CAMBIOS'!R$22</f>
        <v>#DIV/0!</v>
      </c>
      <c r="O33" s="49"/>
      <c r="P33" s="293"/>
    </row>
    <row r="34" spans="1:16" ht="11.25" customHeight="1" x14ac:dyDescent="0.25">
      <c r="A34" s="67">
        <v>19</v>
      </c>
      <c r="B34" s="42"/>
      <c r="C34" s="12"/>
      <c r="D34" s="269"/>
      <c r="E34" s="270"/>
      <c r="F34" s="271"/>
      <c r="G34" s="272"/>
      <c r="H34" s="273"/>
      <c r="I34" s="274"/>
      <c r="J34" s="13"/>
      <c r="K34" s="188"/>
      <c r="L34" s="13" t="e">
        <f>K34*'TRANSFERENCIAS Y TIPOS CAMBIOS'!P$22</f>
        <v>#DIV/0!</v>
      </c>
      <c r="M34" s="187"/>
      <c r="N34" s="13" t="e">
        <f>M34*'TRANSFERENCIAS Y TIPOS CAMBIOS'!R$22</f>
        <v>#DIV/0!</v>
      </c>
      <c r="O34" s="43"/>
      <c r="P34" s="293"/>
    </row>
    <row r="35" spans="1:16" ht="11.25" customHeight="1" x14ac:dyDescent="0.25">
      <c r="A35" s="67">
        <v>20</v>
      </c>
      <c r="B35" s="42"/>
      <c r="C35" s="12"/>
      <c r="D35" s="269"/>
      <c r="E35" s="270"/>
      <c r="F35" s="271"/>
      <c r="G35" s="272"/>
      <c r="H35" s="273"/>
      <c r="I35" s="274"/>
      <c r="J35" s="13"/>
      <c r="K35" s="188"/>
      <c r="L35" s="13" t="e">
        <f>K35*'TRANSFERENCIAS Y TIPOS CAMBIOS'!P$22</f>
        <v>#DIV/0!</v>
      </c>
      <c r="M35" s="187"/>
      <c r="N35" s="13" t="e">
        <f>M35*'TRANSFERENCIAS Y TIPOS CAMBIOS'!R$22</f>
        <v>#DIV/0!</v>
      </c>
      <c r="O35" s="43"/>
      <c r="P35" s="293"/>
    </row>
    <row r="36" spans="1:16" ht="11.25" customHeight="1" x14ac:dyDescent="0.25">
      <c r="A36" s="67">
        <v>21</v>
      </c>
      <c r="B36" s="42"/>
      <c r="C36" s="12"/>
      <c r="D36" s="269"/>
      <c r="E36" s="270"/>
      <c r="F36" s="271"/>
      <c r="G36" s="272"/>
      <c r="H36" s="273"/>
      <c r="I36" s="274"/>
      <c r="J36" s="13"/>
      <c r="K36" s="188"/>
      <c r="L36" s="13" t="e">
        <f>K36*'TRANSFERENCIAS Y TIPOS CAMBIOS'!P$22</f>
        <v>#DIV/0!</v>
      </c>
      <c r="M36" s="187"/>
      <c r="N36" s="13" t="e">
        <f>M36*'TRANSFERENCIAS Y TIPOS CAMBIOS'!R$22</f>
        <v>#DIV/0!</v>
      </c>
      <c r="O36" s="43"/>
      <c r="P36" s="293"/>
    </row>
    <row r="37" spans="1:16" ht="11.25" customHeight="1" x14ac:dyDescent="0.25">
      <c r="A37" s="67">
        <v>22</v>
      </c>
      <c r="B37" s="42"/>
      <c r="C37" s="51"/>
      <c r="D37" s="269"/>
      <c r="E37" s="270"/>
      <c r="F37" s="271"/>
      <c r="G37" s="272"/>
      <c r="H37" s="273"/>
      <c r="I37" s="274"/>
      <c r="J37" s="13"/>
      <c r="K37" s="188"/>
      <c r="L37" s="13" t="e">
        <f>K37*'TRANSFERENCIAS Y TIPOS CAMBIOS'!P$22</f>
        <v>#DIV/0!</v>
      </c>
      <c r="M37" s="187"/>
      <c r="N37" s="13" t="e">
        <f>M37*'TRANSFERENCIAS Y TIPOS CAMBIOS'!R$22</f>
        <v>#DIV/0!</v>
      </c>
      <c r="O37" s="43"/>
      <c r="P37" s="293"/>
    </row>
    <row r="38" spans="1:16" ht="11.25" customHeight="1" x14ac:dyDescent="0.25">
      <c r="A38" s="67">
        <v>23</v>
      </c>
      <c r="B38" s="42"/>
      <c r="C38" s="12"/>
      <c r="D38" s="269"/>
      <c r="E38" s="270"/>
      <c r="F38" s="271"/>
      <c r="G38" s="272"/>
      <c r="H38" s="273"/>
      <c r="I38" s="274"/>
      <c r="J38" s="13"/>
      <c r="K38" s="188"/>
      <c r="L38" s="13" t="e">
        <f>K38*'TRANSFERENCIAS Y TIPOS CAMBIOS'!P$22</f>
        <v>#DIV/0!</v>
      </c>
      <c r="M38" s="187"/>
      <c r="N38" s="13" t="e">
        <f>M38*'TRANSFERENCIAS Y TIPOS CAMBIOS'!R$22</f>
        <v>#DIV/0!</v>
      </c>
      <c r="O38" s="43"/>
      <c r="P38" s="293"/>
    </row>
    <row r="39" spans="1:16" ht="11.25" customHeight="1" x14ac:dyDescent="0.25">
      <c r="A39" s="67">
        <v>24</v>
      </c>
      <c r="B39" s="42"/>
      <c r="C39" s="12"/>
      <c r="D39" s="269"/>
      <c r="E39" s="270"/>
      <c r="F39" s="271"/>
      <c r="G39" s="272"/>
      <c r="H39" s="273"/>
      <c r="I39" s="274"/>
      <c r="J39" s="13"/>
      <c r="K39" s="188"/>
      <c r="L39" s="13" t="e">
        <f>K39*'TRANSFERENCIAS Y TIPOS CAMBIOS'!P$22</f>
        <v>#DIV/0!</v>
      </c>
      <c r="M39" s="187"/>
      <c r="N39" s="13" t="e">
        <f>M39*'TRANSFERENCIAS Y TIPOS CAMBIOS'!R$22</f>
        <v>#DIV/0!</v>
      </c>
      <c r="O39" s="43"/>
      <c r="P39" s="293"/>
    </row>
    <row r="40" spans="1:16" ht="11.25" customHeight="1" x14ac:dyDescent="0.25">
      <c r="A40" s="67">
        <v>25</v>
      </c>
      <c r="B40" s="42"/>
      <c r="C40" s="12"/>
      <c r="D40" s="269"/>
      <c r="E40" s="270"/>
      <c r="F40" s="271"/>
      <c r="G40" s="272"/>
      <c r="H40" s="273"/>
      <c r="I40" s="274"/>
      <c r="J40" s="13"/>
      <c r="K40" s="188"/>
      <c r="L40" s="13" t="e">
        <f>K40*'TRANSFERENCIAS Y TIPOS CAMBIOS'!P$22</f>
        <v>#DIV/0!</v>
      </c>
      <c r="M40" s="187"/>
      <c r="N40" s="13" t="e">
        <f>M40*'TRANSFERENCIAS Y TIPOS CAMBIOS'!R$22</f>
        <v>#DIV/0!</v>
      </c>
      <c r="O40" s="43"/>
      <c r="P40" s="293"/>
    </row>
    <row r="41" spans="1:16" ht="11.25" customHeight="1" x14ac:dyDescent="0.25">
      <c r="A41" s="69">
        <v>26</v>
      </c>
      <c r="B41" s="42"/>
      <c r="C41" s="12"/>
      <c r="D41" s="269"/>
      <c r="E41" s="270"/>
      <c r="F41" s="271"/>
      <c r="G41" s="272"/>
      <c r="H41" s="273"/>
      <c r="I41" s="274"/>
      <c r="J41" s="13"/>
      <c r="K41" s="188"/>
      <c r="L41" s="13" t="e">
        <f>K41*'TRANSFERENCIAS Y TIPOS CAMBIOS'!P$22</f>
        <v>#DIV/0!</v>
      </c>
      <c r="M41" s="187"/>
      <c r="N41" s="13" t="e">
        <f>M41*'TRANSFERENCIAS Y TIPOS CAMBIOS'!R$22</f>
        <v>#DIV/0!</v>
      </c>
      <c r="O41" s="43"/>
      <c r="P41" s="293"/>
    </row>
    <row r="42" spans="1:16" ht="11.25" customHeight="1" x14ac:dyDescent="0.25">
      <c r="A42" s="69">
        <v>27</v>
      </c>
      <c r="B42" s="42"/>
      <c r="C42" s="12"/>
      <c r="D42" s="269"/>
      <c r="E42" s="270"/>
      <c r="F42" s="271"/>
      <c r="G42" s="272"/>
      <c r="H42" s="273"/>
      <c r="I42" s="274"/>
      <c r="J42" s="13"/>
      <c r="K42" s="188"/>
      <c r="L42" s="13" t="e">
        <f>K42*'TRANSFERENCIAS Y TIPOS CAMBIOS'!P$22</f>
        <v>#DIV/0!</v>
      </c>
      <c r="M42" s="187"/>
      <c r="N42" s="13" t="e">
        <f>M42*'TRANSFERENCIAS Y TIPOS CAMBIOS'!R$22</f>
        <v>#DIV/0!</v>
      </c>
      <c r="O42" s="43"/>
      <c r="P42" s="293"/>
    </row>
    <row r="43" spans="1:16" ht="11.25" customHeight="1" x14ac:dyDescent="0.25">
      <c r="A43" s="69">
        <v>28</v>
      </c>
      <c r="B43" s="41"/>
      <c r="C43" s="12"/>
      <c r="D43" s="269"/>
      <c r="E43" s="270"/>
      <c r="F43" s="271"/>
      <c r="G43" s="272"/>
      <c r="H43" s="273"/>
      <c r="I43" s="274"/>
      <c r="J43" s="13"/>
      <c r="K43" s="188"/>
      <c r="L43" s="13" t="e">
        <f>K43*'TRANSFERENCIAS Y TIPOS CAMBIOS'!P$22</f>
        <v>#DIV/0!</v>
      </c>
      <c r="M43" s="187"/>
      <c r="N43" s="13" t="e">
        <f>M43*'TRANSFERENCIAS Y TIPOS CAMBIOS'!R$22</f>
        <v>#DIV/0!</v>
      </c>
      <c r="O43" s="43"/>
      <c r="P43" s="293"/>
    </row>
    <row r="44" spans="1:16" ht="11.25" customHeight="1" x14ac:dyDescent="0.25">
      <c r="A44" s="69">
        <v>29</v>
      </c>
      <c r="B44" s="41"/>
      <c r="C44" s="12"/>
      <c r="D44" s="269"/>
      <c r="E44" s="270"/>
      <c r="F44" s="271"/>
      <c r="G44" s="272"/>
      <c r="H44" s="273"/>
      <c r="I44" s="274"/>
      <c r="J44" s="13"/>
      <c r="K44" s="188"/>
      <c r="L44" s="13" t="e">
        <f>K44*'TRANSFERENCIAS Y TIPOS CAMBIOS'!P$22</f>
        <v>#DIV/0!</v>
      </c>
      <c r="M44" s="187"/>
      <c r="N44" s="13" t="e">
        <f>M44*'TRANSFERENCIAS Y TIPOS CAMBIOS'!R$22</f>
        <v>#DIV/0!</v>
      </c>
      <c r="O44" s="43"/>
      <c r="P44" s="293"/>
    </row>
    <row r="45" spans="1:16" ht="11.25" customHeight="1" x14ac:dyDescent="0.25">
      <c r="A45" s="69">
        <v>30</v>
      </c>
      <c r="B45" s="41"/>
      <c r="C45" s="12"/>
      <c r="D45" s="269"/>
      <c r="E45" s="270"/>
      <c r="F45" s="271"/>
      <c r="G45" s="272"/>
      <c r="H45" s="273"/>
      <c r="I45" s="274"/>
      <c r="J45" s="13"/>
      <c r="K45" s="188"/>
      <c r="L45" s="13" t="e">
        <f>K45*'TRANSFERENCIAS Y TIPOS CAMBIOS'!P$22</f>
        <v>#DIV/0!</v>
      </c>
      <c r="M45" s="187"/>
      <c r="N45" s="13" t="e">
        <f>M45*'TRANSFERENCIAS Y TIPOS CAMBIOS'!R$22</f>
        <v>#DIV/0!</v>
      </c>
      <c r="O45" s="43"/>
      <c r="P45" s="293"/>
    </row>
    <row r="46" spans="1:16" ht="11.25" customHeight="1" x14ac:dyDescent="0.25">
      <c r="A46" s="69">
        <v>31</v>
      </c>
      <c r="B46" s="41"/>
      <c r="C46" s="12"/>
      <c r="D46" s="269"/>
      <c r="E46" s="270"/>
      <c r="F46" s="271"/>
      <c r="G46" s="272"/>
      <c r="H46" s="273"/>
      <c r="I46" s="274"/>
      <c r="J46" s="13"/>
      <c r="K46" s="188"/>
      <c r="L46" s="13" t="e">
        <f>K46*'TRANSFERENCIAS Y TIPOS CAMBIOS'!P$22</f>
        <v>#DIV/0!</v>
      </c>
      <c r="M46" s="187"/>
      <c r="N46" s="13" t="e">
        <f>M46*'TRANSFERENCIAS Y TIPOS CAMBIOS'!R$22</f>
        <v>#DIV/0!</v>
      </c>
      <c r="O46" s="43"/>
      <c r="P46" s="293"/>
    </row>
    <row r="47" spans="1:16" ht="11.25" customHeight="1" x14ac:dyDescent="0.25">
      <c r="A47" s="69">
        <v>32</v>
      </c>
      <c r="B47" s="41"/>
      <c r="C47" s="12"/>
      <c r="D47" s="269"/>
      <c r="E47" s="270"/>
      <c r="F47" s="271"/>
      <c r="G47" s="272"/>
      <c r="H47" s="273"/>
      <c r="I47" s="274"/>
      <c r="J47" s="13"/>
      <c r="K47" s="188"/>
      <c r="L47" s="13" t="e">
        <f>K47*'TRANSFERENCIAS Y TIPOS CAMBIOS'!P$22</f>
        <v>#DIV/0!</v>
      </c>
      <c r="M47" s="187"/>
      <c r="N47" s="13" t="e">
        <f>M47*'TRANSFERENCIAS Y TIPOS CAMBIOS'!R$22</f>
        <v>#DIV/0!</v>
      </c>
      <c r="O47" s="43"/>
      <c r="P47" s="293"/>
    </row>
    <row r="48" spans="1:16" ht="11.25" customHeight="1" x14ac:dyDescent="0.25">
      <c r="A48" s="69">
        <v>33</v>
      </c>
      <c r="B48" s="41"/>
      <c r="C48" s="12"/>
      <c r="D48" s="269"/>
      <c r="E48" s="270"/>
      <c r="F48" s="271"/>
      <c r="G48" s="272"/>
      <c r="H48" s="273"/>
      <c r="I48" s="274"/>
      <c r="J48" s="13"/>
      <c r="K48" s="188"/>
      <c r="L48" s="13" t="e">
        <f>K48*'TRANSFERENCIAS Y TIPOS CAMBIOS'!P$22</f>
        <v>#DIV/0!</v>
      </c>
      <c r="M48" s="187"/>
      <c r="N48" s="13" t="e">
        <f>M48*'TRANSFERENCIAS Y TIPOS CAMBIOS'!R$22</f>
        <v>#DIV/0!</v>
      </c>
      <c r="O48" s="43"/>
      <c r="P48" s="293"/>
    </row>
    <row r="49" spans="1:16" ht="11.25" customHeight="1" x14ac:dyDescent="0.25">
      <c r="A49" s="69">
        <v>34</v>
      </c>
      <c r="B49" s="41"/>
      <c r="C49" s="12"/>
      <c r="D49" s="269"/>
      <c r="E49" s="270"/>
      <c r="F49" s="271"/>
      <c r="G49" s="272"/>
      <c r="H49" s="273"/>
      <c r="I49" s="274"/>
      <c r="J49" s="13"/>
      <c r="K49" s="188"/>
      <c r="L49" s="13" t="e">
        <f>K49*'TRANSFERENCIAS Y TIPOS CAMBIOS'!P$22</f>
        <v>#DIV/0!</v>
      </c>
      <c r="M49" s="187"/>
      <c r="N49" s="13" t="e">
        <f>M49*'TRANSFERENCIAS Y TIPOS CAMBIOS'!R$22</f>
        <v>#DIV/0!</v>
      </c>
      <c r="O49" s="43"/>
      <c r="P49" s="293"/>
    </row>
    <row r="50" spans="1:16" ht="11.25" customHeight="1" x14ac:dyDescent="0.25">
      <c r="A50" s="69">
        <v>35</v>
      </c>
      <c r="B50" s="41"/>
      <c r="C50" s="12"/>
      <c r="D50" s="269"/>
      <c r="E50" s="270"/>
      <c r="F50" s="271"/>
      <c r="G50" s="272"/>
      <c r="H50" s="273"/>
      <c r="I50" s="274"/>
      <c r="J50" s="13"/>
      <c r="K50" s="188"/>
      <c r="L50" s="13" t="e">
        <f>K50*'TRANSFERENCIAS Y TIPOS CAMBIOS'!P$22</f>
        <v>#DIV/0!</v>
      </c>
      <c r="M50" s="187"/>
      <c r="N50" s="13" t="e">
        <f>M50*'TRANSFERENCIAS Y TIPOS CAMBIOS'!R$22</f>
        <v>#DIV/0!</v>
      </c>
      <c r="O50" s="43"/>
      <c r="P50" s="293"/>
    </row>
    <row r="51" spans="1:16" ht="11.25" customHeight="1" x14ac:dyDescent="0.25">
      <c r="A51" s="69">
        <v>36</v>
      </c>
      <c r="B51" s="41"/>
      <c r="C51" s="12"/>
      <c r="D51" s="269"/>
      <c r="E51" s="270"/>
      <c r="F51" s="271"/>
      <c r="G51" s="272"/>
      <c r="H51" s="273"/>
      <c r="I51" s="274"/>
      <c r="J51" s="13"/>
      <c r="K51" s="188"/>
      <c r="L51" s="13" t="e">
        <f>K51*'TRANSFERENCIAS Y TIPOS CAMBIOS'!P$22</f>
        <v>#DIV/0!</v>
      </c>
      <c r="M51" s="187"/>
      <c r="N51" s="13" t="e">
        <f>M51*'TRANSFERENCIAS Y TIPOS CAMBIOS'!R$22</f>
        <v>#DIV/0!</v>
      </c>
      <c r="O51" s="43"/>
      <c r="P51" s="293"/>
    </row>
    <row r="52" spans="1:16" ht="11.25" customHeight="1" x14ac:dyDescent="0.25">
      <c r="A52" s="69">
        <v>37</v>
      </c>
      <c r="B52" s="41"/>
      <c r="C52" s="12"/>
      <c r="D52" s="269"/>
      <c r="E52" s="270"/>
      <c r="F52" s="271"/>
      <c r="G52" s="272"/>
      <c r="H52" s="273"/>
      <c r="I52" s="274"/>
      <c r="J52" s="13"/>
      <c r="K52" s="188"/>
      <c r="L52" s="13" t="e">
        <f>K52*'TRANSFERENCIAS Y TIPOS CAMBIOS'!P$22</f>
        <v>#DIV/0!</v>
      </c>
      <c r="M52" s="187"/>
      <c r="N52" s="13" t="e">
        <f>M52*'TRANSFERENCIAS Y TIPOS CAMBIOS'!R$22</f>
        <v>#DIV/0!</v>
      </c>
      <c r="O52" s="43"/>
      <c r="P52" s="293"/>
    </row>
    <row r="53" spans="1:16" ht="11.25" customHeight="1" x14ac:dyDescent="0.25">
      <c r="A53" s="69">
        <v>38</v>
      </c>
      <c r="B53" s="41"/>
      <c r="C53" s="12"/>
      <c r="D53" s="269"/>
      <c r="E53" s="270"/>
      <c r="F53" s="271"/>
      <c r="G53" s="272"/>
      <c r="H53" s="273"/>
      <c r="I53" s="274"/>
      <c r="J53" s="13"/>
      <c r="K53" s="188"/>
      <c r="L53" s="13" t="e">
        <f>K53*'TRANSFERENCIAS Y TIPOS CAMBIOS'!P$22</f>
        <v>#DIV/0!</v>
      </c>
      <c r="M53" s="187"/>
      <c r="N53" s="13" t="e">
        <f>M53*'TRANSFERENCIAS Y TIPOS CAMBIOS'!R$22</f>
        <v>#DIV/0!</v>
      </c>
      <c r="O53" s="43"/>
      <c r="P53" s="293"/>
    </row>
    <row r="54" spans="1:16" ht="11.25" customHeight="1" x14ac:dyDescent="0.25">
      <c r="A54" s="69">
        <v>39</v>
      </c>
      <c r="B54" s="41"/>
      <c r="C54" s="12"/>
      <c r="D54" s="269"/>
      <c r="E54" s="270"/>
      <c r="F54" s="271"/>
      <c r="G54" s="272"/>
      <c r="H54" s="273"/>
      <c r="I54" s="274"/>
      <c r="J54" s="13"/>
      <c r="K54" s="188"/>
      <c r="L54" s="13" t="e">
        <f>K54*'TRANSFERENCIAS Y TIPOS CAMBIOS'!P$22</f>
        <v>#DIV/0!</v>
      </c>
      <c r="M54" s="187"/>
      <c r="N54" s="13" t="e">
        <f>M54*'TRANSFERENCIAS Y TIPOS CAMBIOS'!R$22</f>
        <v>#DIV/0!</v>
      </c>
      <c r="O54" s="43"/>
      <c r="P54" s="293"/>
    </row>
    <row r="55" spans="1:16" ht="11.25" customHeight="1" x14ac:dyDescent="0.25">
      <c r="A55" s="69">
        <v>40</v>
      </c>
      <c r="B55" s="41"/>
      <c r="C55" s="12"/>
      <c r="D55" s="269"/>
      <c r="E55" s="270"/>
      <c r="F55" s="271"/>
      <c r="G55" s="272"/>
      <c r="H55" s="273"/>
      <c r="I55" s="274"/>
      <c r="J55" s="13"/>
      <c r="K55" s="188"/>
      <c r="L55" s="13" t="e">
        <f>K55*'TRANSFERENCIAS Y TIPOS CAMBIOS'!P$22</f>
        <v>#DIV/0!</v>
      </c>
      <c r="M55" s="187"/>
      <c r="N55" s="13" t="e">
        <f>M55*'TRANSFERENCIAS Y TIPOS CAMBIOS'!R$22</f>
        <v>#DIV/0!</v>
      </c>
      <c r="O55" s="43"/>
      <c r="P55" s="293"/>
    </row>
    <row r="56" spans="1:16" ht="11.25" customHeight="1" x14ac:dyDescent="0.25">
      <c r="A56" s="69">
        <v>41</v>
      </c>
      <c r="B56" s="41"/>
      <c r="C56" s="12"/>
      <c r="D56" s="269"/>
      <c r="E56" s="270"/>
      <c r="F56" s="271"/>
      <c r="G56" s="272"/>
      <c r="H56" s="273"/>
      <c r="I56" s="274"/>
      <c r="J56" s="13"/>
      <c r="K56" s="188"/>
      <c r="L56" s="13" t="e">
        <f>K56*'TRANSFERENCIAS Y TIPOS CAMBIOS'!P$22</f>
        <v>#DIV/0!</v>
      </c>
      <c r="M56" s="187"/>
      <c r="N56" s="13" t="e">
        <f>M56*'TRANSFERENCIAS Y TIPOS CAMBIOS'!R$22</f>
        <v>#DIV/0!</v>
      </c>
      <c r="O56" s="43"/>
      <c r="P56" s="293"/>
    </row>
    <row r="57" spans="1:16" ht="11.25" customHeight="1" x14ac:dyDescent="0.25">
      <c r="A57" s="69">
        <v>42</v>
      </c>
      <c r="B57" s="41"/>
      <c r="C57" s="12"/>
      <c r="D57" s="269"/>
      <c r="E57" s="270"/>
      <c r="F57" s="271"/>
      <c r="G57" s="272"/>
      <c r="H57" s="273"/>
      <c r="I57" s="274"/>
      <c r="J57" s="13"/>
      <c r="K57" s="188"/>
      <c r="L57" s="13" t="e">
        <f>K57*'TRANSFERENCIAS Y TIPOS CAMBIOS'!P$22</f>
        <v>#DIV/0!</v>
      </c>
      <c r="M57" s="187"/>
      <c r="N57" s="13" t="e">
        <f>M57*'TRANSFERENCIAS Y TIPOS CAMBIOS'!R$22</f>
        <v>#DIV/0!</v>
      </c>
      <c r="O57" s="43"/>
      <c r="P57" s="293"/>
    </row>
    <row r="58" spans="1:16" ht="11.25" customHeight="1" x14ac:dyDescent="0.25">
      <c r="A58" s="69">
        <v>43</v>
      </c>
      <c r="B58" s="41"/>
      <c r="C58" s="12"/>
      <c r="D58" s="269"/>
      <c r="E58" s="270"/>
      <c r="F58" s="271"/>
      <c r="G58" s="272"/>
      <c r="H58" s="273"/>
      <c r="I58" s="274"/>
      <c r="J58" s="13"/>
      <c r="K58" s="188"/>
      <c r="L58" s="13" t="e">
        <f>K58*'TRANSFERENCIAS Y TIPOS CAMBIOS'!P$22</f>
        <v>#DIV/0!</v>
      </c>
      <c r="M58" s="187"/>
      <c r="N58" s="13" t="e">
        <f>M58*'TRANSFERENCIAS Y TIPOS CAMBIOS'!R$22</f>
        <v>#DIV/0!</v>
      </c>
      <c r="O58" s="43"/>
      <c r="P58" s="293"/>
    </row>
    <row r="59" spans="1:16" ht="11.25" customHeight="1" x14ac:dyDescent="0.25">
      <c r="A59" s="69">
        <v>44</v>
      </c>
      <c r="B59" s="41"/>
      <c r="C59" s="12"/>
      <c r="D59" s="269"/>
      <c r="E59" s="270"/>
      <c r="F59" s="271"/>
      <c r="G59" s="272"/>
      <c r="H59" s="273"/>
      <c r="I59" s="274"/>
      <c r="J59" s="13"/>
      <c r="K59" s="188"/>
      <c r="L59" s="13" t="e">
        <f>K59*'TRANSFERENCIAS Y TIPOS CAMBIOS'!P$22</f>
        <v>#DIV/0!</v>
      </c>
      <c r="M59" s="187"/>
      <c r="N59" s="13" t="e">
        <f>M59*'TRANSFERENCIAS Y TIPOS CAMBIOS'!R$22</f>
        <v>#DIV/0!</v>
      </c>
      <c r="O59" s="43"/>
      <c r="P59" s="293"/>
    </row>
    <row r="60" spans="1:16" ht="11.25" customHeight="1" x14ac:dyDescent="0.25">
      <c r="A60" s="69">
        <v>45</v>
      </c>
      <c r="B60" s="41"/>
      <c r="C60" s="12"/>
      <c r="D60" s="269"/>
      <c r="E60" s="270"/>
      <c r="F60" s="271"/>
      <c r="G60" s="272"/>
      <c r="H60" s="273"/>
      <c r="I60" s="274"/>
      <c r="J60" s="13"/>
      <c r="K60" s="188"/>
      <c r="L60" s="13" t="e">
        <f>K60*'TRANSFERENCIAS Y TIPOS CAMBIOS'!P$22</f>
        <v>#DIV/0!</v>
      </c>
      <c r="M60" s="187"/>
      <c r="N60" s="13" t="e">
        <f>M60*'TRANSFERENCIAS Y TIPOS CAMBIOS'!R$22</f>
        <v>#DIV/0!</v>
      </c>
      <c r="O60" s="43"/>
      <c r="P60" s="293"/>
    </row>
    <row r="61" spans="1:16" ht="11.25" customHeight="1" x14ac:dyDescent="0.25">
      <c r="A61" s="69">
        <v>46</v>
      </c>
      <c r="B61" s="41"/>
      <c r="C61" s="12"/>
      <c r="D61" s="269"/>
      <c r="E61" s="270"/>
      <c r="F61" s="271"/>
      <c r="G61" s="272"/>
      <c r="H61" s="273"/>
      <c r="I61" s="274"/>
      <c r="J61" s="13"/>
      <c r="K61" s="188"/>
      <c r="L61" s="13" t="e">
        <f>K61*'TRANSFERENCIAS Y TIPOS CAMBIOS'!P$22</f>
        <v>#DIV/0!</v>
      </c>
      <c r="M61" s="187"/>
      <c r="N61" s="13" t="e">
        <f>M61*'TRANSFERENCIAS Y TIPOS CAMBIOS'!R$22</f>
        <v>#DIV/0!</v>
      </c>
      <c r="O61" s="43"/>
      <c r="P61" s="293"/>
    </row>
    <row r="62" spans="1:16" ht="11.25" customHeight="1" x14ac:dyDescent="0.25">
      <c r="A62" s="69">
        <v>47</v>
      </c>
      <c r="B62" s="41"/>
      <c r="C62" s="12"/>
      <c r="D62" s="269"/>
      <c r="E62" s="270"/>
      <c r="F62" s="271"/>
      <c r="G62" s="272"/>
      <c r="H62" s="273"/>
      <c r="I62" s="274"/>
      <c r="J62" s="13"/>
      <c r="K62" s="188"/>
      <c r="L62" s="13" t="e">
        <f>K62*'TRANSFERENCIAS Y TIPOS CAMBIOS'!P$22</f>
        <v>#DIV/0!</v>
      </c>
      <c r="M62" s="187"/>
      <c r="N62" s="13" t="e">
        <f>M62*'TRANSFERENCIAS Y TIPOS CAMBIOS'!R$22</f>
        <v>#DIV/0!</v>
      </c>
      <c r="O62" s="43"/>
      <c r="P62" s="293"/>
    </row>
    <row r="63" spans="1:16" ht="11.25" customHeight="1" x14ac:dyDescent="0.25">
      <c r="A63" s="69">
        <v>48</v>
      </c>
      <c r="B63" s="41"/>
      <c r="C63" s="12"/>
      <c r="D63" s="269"/>
      <c r="E63" s="270"/>
      <c r="F63" s="271"/>
      <c r="G63" s="272"/>
      <c r="H63" s="273"/>
      <c r="I63" s="274"/>
      <c r="J63" s="13"/>
      <c r="K63" s="188"/>
      <c r="L63" s="13" t="e">
        <f>K63*'TRANSFERENCIAS Y TIPOS CAMBIOS'!P$22</f>
        <v>#DIV/0!</v>
      </c>
      <c r="M63" s="187"/>
      <c r="N63" s="13" t="e">
        <f>M63*'TRANSFERENCIAS Y TIPOS CAMBIOS'!R$22</f>
        <v>#DIV/0!</v>
      </c>
      <c r="O63" s="43"/>
      <c r="P63" s="293"/>
    </row>
    <row r="64" spans="1:16" ht="11.25" customHeight="1" x14ac:dyDescent="0.25">
      <c r="A64" s="69">
        <v>49</v>
      </c>
      <c r="B64" s="41"/>
      <c r="C64" s="12"/>
      <c r="D64" s="269"/>
      <c r="E64" s="270"/>
      <c r="F64" s="271"/>
      <c r="G64" s="272"/>
      <c r="H64" s="273"/>
      <c r="I64" s="274"/>
      <c r="J64" s="13"/>
      <c r="K64" s="188"/>
      <c r="L64" s="13" t="e">
        <f>K64*'TRANSFERENCIAS Y TIPOS CAMBIOS'!P$22</f>
        <v>#DIV/0!</v>
      </c>
      <c r="M64" s="187"/>
      <c r="N64" s="13" t="e">
        <f>M64*'TRANSFERENCIAS Y TIPOS CAMBIOS'!R$22</f>
        <v>#DIV/0!</v>
      </c>
      <c r="O64" s="43"/>
      <c r="P64" s="293"/>
    </row>
    <row r="65" spans="1:16" ht="11.25" customHeight="1" x14ac:dyDescent="0.25">
      <c r="A65" s="69">
        <v>50</v>
      </c>
      <c r="B65" s="41"/>
      <c r="C65" s="12"/>
      <c r="D65" s="269"/>
      <c r="E65" s="270"/>
      <c r="F65" s="271"/>
      <c r="G65" s="272"/>
      <c r="H65" s="273"/>
      <c r="I65" s="274"/>
      <c r="J65" s="13"/>
      <c r="K65" s="188"/>
      <c r="L65" s="13" t="e">
        <f>K65*'TRANSFERENCIAS Y TIPOS CAMBIOS'!P$22</f>
        <v>#DIV/0!</v>
      </c>
      <c r="M65" s="187"/>
      <c r="N65" s="13" t="e">
        <f>M65*'TRANSFERENCIAS Y TIPOS CAMBIOS'!R$22</f>
        <v>#DIV/0!</v>
      </c>
      <c r="O65" s="43"/>
      <c r="P65" s="293"/>
    </row>
    <row r="66" spans="1:16" ht="21.75" customHeight="1" x14ac:dyDescent="0.25">
      <c r="A66" s="258" t="s">
        <v>96</v>
      </c>
      <c r="B66" s="259"/>
      <c r="C66" s="259"/>
      <c r="D66" s="259"/>
      <c r="E66" s="259"/>
      <c r="F66" s="259"/>
      <c r="G66" s="259"/>
      <c r="H66" s="260" t="str">
        <f>'RESUMEN ECONÓMICO'!A25</f>
        <v>4.1 Personal Local</v>
      </c>
      <c r="I66" s="261"/>
      <c r="J66" s="22">
        <f t="shared" ref="J66:O66" si="0">SUM(J16:J65)</f>
        <v>0</v>
      </c>
      <c r="K66" s="44">
        <f t="shared" si="0"/>
        <v>0</v>
      </c>
      <c r="L66" s="22" t="e">
        <f t="shared" si="0"/>
        <v>#DIV/0!</v>
      </c>
      <c r="M66" s="45">
        <f t="shared" si="0"/>
        <v>0</v>
      </c>
      <c r="N66" s="22" t="e">
        <f t="shared" si="0"/>
        <v>#DIV/0!</v>
      </c>
      <c r="O66" s="300"/>
    </row>
    <row r="67" spans="1:16" x14ac:dyDescent="0.25">
      <c r="A67" s="2"/>
      <c r="B67" s="2"/>
      <c r="C67" s="15"/>
      <c r="D67" s="16"/>
      <c r="E67" s="16"/>
      <c r="F67" s="2"/>
      <c r="G67" s="2"/>
      <c r="H67" s="2"/>
      <c r="I67" s="2"/>
      <c r="J67" s="2"/>
      <c r="K67" s="2"/>
      <c r="L67" s="2"/>
      <c r="M67" s="2"/>
      <c r="N67" s="2"/>
      <c r="O67" s="2"/>
    </row>
  </sheetData>
  <sheetProtection algorithmName="SHA-512" hashValue="QFadjWlpNzhwVYEiR29/arSTQ48wQtfgLoKpOAMN1pe8HZWGtb0Fl9cDmMxssgprbfacvqiSDPKOoHUi2GpOtA==" saltValue="xrmLSlo29Z4gn+ck2iGRBA==" spinCount="100000" sheet="1" insertRows="0"/>
  <mergeCells count="109">
    <mergeCell ref="A66:G66"/>
    <mergeCell ref="H66:I66"/>
    <mergeCell ref="D65:F65"/>
    <mergeCell ref="D59:F59"/>
    <mergeCell ref="D60:F60"/>
    <mergeCell ref="D61:F61"/>
    <mergeCell ref="D62:F62"/>
    <mergeCell ref="D63:F63"/>
    <mergeCell ref="D64:F64"/>
    <mergeCell ref="G59:I59"/>
    <mergeCell ref="G60:I60"/>
    <mergeCell ref="G61:I61"/>
    <mergeCell ref="G62:I62"/>
    <mergeCell ref="G63:I63"/>
    <mergeCell ref="G64:I64"/>
    <mergeCell ref="G65:I65"/>
    <mergeCell ref="D47:F47"/>
    <mergeCell ref="D48:F48"/>
    <mergeCell ref="D49:F49"/>
    <mergeCell ref="D50:F50"/>
    <mergeCell ref="D56:F56"/>
    <mergeCell ref="D57:F57"/>
    <mergeCell ref="D58:F58"/>
    <mergeCell ref="G56:I56"/>
    <mergeCell ref="G57:I57"/>
    <mergeCell ref="G58:I58"/>
    <mergeCell ref="D51:F51"/>
    <mergeCell ref="D52:F52"/>
    <mergeCell ref="D53:F53"/>
    <mergeCell ref="D54:F54"/>
    <mergeCell ref="D55:F55"/>
    <mergeCell ref="G51:I51"/>
    <mergeCell ref="G52:I52"/>
    <mergeCell ref="G53:I53"/>
    <mergeCell ref="G54:I54"/>
    <mergeCell ref="G55:I55"/>
    <mergeCell ref="G47:I47"/>
    <mergeCell ref="G48:I48"/>
    <mergeCell ref="G49:I49"/>
    <mergeCell ref="G50:I50"/>
    <mergeCell ref="D41:F41"/>
    <mergeCell ref="D42:F42"/>
    <mergeCell ref="D43:F43"/>
    <mergeCell ref="D44:F44"/>
    <mergeCell ref="G39:I39"/>
    <mergeCell ref="G40:I40"/>
    <mergeCell ref="G41:I41"/>
    <mergeCell ref="D45:F45"/>
    <mergeCell ref="D46:F46"/>
    <mergeCell ref="G42:I42"/>
    <mergeCell ref="G43:I43"/>
    <mergeCell ref="G44:I44"/>
    <mergeCell ref="G45:I45"/>
    <mergeCell ref="G46:I46"/>
    <mergeCell ref="D39:F39"/>
    <mergeCell ref="D40:F40"/>
    <mergeCell ref="D29:F29"/>
    <mergeCell ref="D30:F30"/>
    <mergeCell ref="D36:F36"/>
    <mergeCell ref="D37:F37"/>
    <mergeCell ref="D38:F38"/>
    <mergeCell ref="D33:F33"/>
    <mergeCell ref="D34:F34"/>
    <mergeCell ref="D35:F35"/>
    <mergeCell ref="G36:I36"/>
    <mergeCell ref="G37:I37"/>
    <mergeCell ref="G38:I38"/>
    <mergeCell ref="G33:I33"/>
    <mergeCell ref="G34:I34"/>
    <mergeCell ref="G35:I35"/>
    <mergeCell ref="D31:F31"/>
    <mergeCell ref="D32:F32"/>
    <mergeCell ref="G31:I31"/>
    <mergeCell ref="G32:I32"/>
    <mergeCell ref="G29:I29"/>
    <mergeCell ref="G30:I30"/>
    <mergeCell ref="D23:F23"/>
    <mergeCell ref="D24:F24"/>
    <mergeCell ref="G19:I19"/>
    <mergeCell ref="G20:I20"/>
    <mergeCell ref="G21:I21"/>
    <mergeCell ref="D25:F25"/>
    <mergeCell ref="D26:F26"/>
    <mergeCell ref="D27:F27"/>
    <mergeCell ref="D28:F28"/>
    <mergeCell ref="G22:I22"/>
    <mergeCell ref="G23:I23"/>
    <mergeCell ref="G24:I24"/>
    <mergeCell ref="G25:I25"/>
    <mergeCell ref="G26:I26"/>
    <mergeCell ref="G27:I27"/>
    <mergeCell ref="G28:I28"/>
    <mergeCell ref="D19:F19"/>
    <mergeCell ref="D20:F20"/>
    <mergeCell ref="D21:F21"/>
    <mergeCell ref="D22:F22"/>
    <mergeCell ref="J13:L13"/>
    <mergeCell ref="A7:P7"/>
    <mergeCell ref="A10:F10"/>
    <mergeCell ref="J10:L10"/>
    <mergeCell ref="A13:D13"/>
    <mergeCell ref="D15:F15"/>
    <mergeCell ref="D16:F16"/>
    <mergeCell ref="D17:F17"/>
    <mergeCell ref="D18:F18"/>
    <mergeCell ref="G15:I15"/>
    <mergeCell ref="G16:I16"/>
    <mergeCell ref="G17:I17"/>
    <mergeCell ref="G18:I18"/>
  </mergeCells>
  <dataValidations count="1">
    <dataValidation type="decimal" operator="lessThanOrEqual" showInputMessage="1" showErrorMessage="1" error="Importe Inferior o igual al importe total" sqref="O16:O65" xr:uid="{B26E7B07-F562-4244-A6F3-7A8B41E1D359}">
      <formula1>K16</formula1>
    </dataValidation>
  </dataValidations>
  <pageMargins left="0.7" right="0.7" top="0.75" bottom="0.75" header="0.3" footer="0.3"/>
  <pageSetup paperSize="9" orientation="portrait" verticalDpi="0" r:id="rId1"/>
  <ignoredErrors>
    <ignoredError sqref="N16:N66 J66:K66 M66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TRANSFERENCIAS Y TIPOS CAMBIOS</vt:lpstr>
      <vt:lpstr>RESUMEN ECONÓMICO</vt:lpstr>
      <vt:lpstr>CERTIFICADO DE GASTOS</vt:lpstr>
      <vt:lpstr>CERTIFICADO C. I.</vt:lpstr>
      <vt:lpstr>ESTADO DE LOS FONDOS</vt:lpstr>
      <vt:lpstr>1. REHAB. INMUEBLES</vt:lpstr>
      <vt:lpstr>2. EQUIPOS, MATERIALES Y S.</vt:lpstr>
      <vt:lpstr>3. ARRENDAMIENTOS</vt:lpstr>
      <vt:lpstr>4.1 PERSONAL LOCAL</vt:lpstr>
      <vt:lpstr>4.2 PERSONAL EXPATRIADO</vt:lpstr>
      <vt:lpstr>5. SERVICIOS TÉCNICOS</vt:lpstr>
      <vt:lpstr>6. FUNCIONAMIENTO</vt:lpstr>
      <vt:lpstr>7. VIAJES, ALOJAMIENTOS Y DIETA</vt:lpstr>
      <vt:lpstr>8. EVALUACIÓN INTERNA</vt:lpstr>
      <vt:lpstr>9. EVALUACIÓN EXTERNA</vt:lpstr>
      <vt:lpstr>10. IMPREVISTOS</vt:lpstr>
    </vt:vector>
  </TitlesOfParts>
  <Company>Junta Comunidades Castilla la Mancha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Yuste Martin</dc:creator>
  <cp:lastModifiedBy>Rosario Gutierrez Payo</cp:lastModifiedBy>
  <dcterms:created xsi:type="dcterms:W3CDTF">2024-02-21T07:47:00Z</dcterms:created>
  <dcterms:modified xsi:type="dcterms:W3CDTF">2026-02-11T12:01:10Z</dcterms:modified>
</cp:coreProperties>
</file>