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codeName="ThisWorkbook" defaultThemeVersion="124226"/>
  <xr:revisionPtr revIDLastSave="0" documentId="8_{4240BA46-4ABD-4C82-91D5-2EB0C0549E6D}" xr6:coauthVersionLast="47" xr6:coauthVersionMax="47" xr10:uidLastSave="{00000000-0000-0000-0000-000000000000}"/>
  <bookViews>
    <workbookView xWindow="-108" yWindow="-108" windowWidth="23256" windowHeight="12456" xr2:uid="{00000000-000D-0000-FFFF-FFFF00000000}"/>
  </bookViews>
  <sheets>
    <sheet name="Índice" sheetId="29" r:id="rId1"/>
    <sheet name="Cuenta justificativa resumen" sheetId="9" r:id="rId2"/>
    <sheet name="A. Costes personal resumen " sheetId="15" r:id="rId3"/>
    <sheet name="A.1. Costes personal 2026" sheetId="27" r:id="rId4"/>
    <sheet name="A.2. Costes personal 2027" sheetId="31" r:id="rId5"/>
    <sheet name="A.3. Costes personal 2028" sheetId="32" r:id="rId6"/>
    <sheet name="Cálculo indicadores FEDER" sheetId="54" r:id="rId7"/>
    <sheet name="Info indicadores FEDER" sheetId="56" r:id="rId8"/>
    <sheet name="B+C. Costes distintos... resum." sheetId="53" r:id="rId9"/>
    <sheet name="B.i Costes activos materiales" sheetId="1" r:id="rId10"/>
    <sheet name="B.ii. Otros gastos directos " sheetId="52" r:id="rId11"/>
    <sheet name="C. Costes indirectos" sheetId="57" r:id="rId12"/>
    <sheet name="Trabajador-a 1" sheetId="25" r:id="rId13"/>
    <sheet name="Trabajador-a 2" sheetId="33" r:id="rId14"/>
    <sheet name="Trabajador-a 3" sheetId="34" r:id="rId15"/>
    <sheet name="Trabajador-a 4" sheetId="35" r:id="rId16"/>
    <sheet name="Trabajador-a 5" sheetId="36" r:id="rId17"/>
    <sheet name="Trabajador-a 6" sheetId="37" r:id="rId18"/>
    <sheet name="Trabajador-a 7" sheetId="38" r:id="rId19"/>
    <sheet name="Trabajador-a 8" sheetId="39" r:id="rId20"/>
    <sheet name="Trabajador-a 9" sheetId="40" r:id="rId21"/>
    <sheet name="Trabajador-a 10" sheetId="41" r:id="rId22"/>
    <sheet name="Trabajador-a 11" sheetId="42" r:id="rId23"/>
    <sheet name="Trabajador-a 12" sheetId="43" r:id="rId24"/>
    <sheet name="Trabajador-a 13" sheetId="44" r:id="rId25"/>
    <sheet name="Trabajador-a 14" sheetId="45" r:id="rId26"/>
    <sheet name="Trabajador-a 15" sheetId="46" r:id="rId27"/>
    <sheet name="Trabajador-a 16" sheetId="47" r:id="rId28"/>
    <sheet name="Trabajador-a 17" sheetId="48" r:id="rId29"/>
    <sheet name="Trabajador-a 18" sheetId="49" r:id="rId30"/>
    <sheet name="Trabajador-a 19" sheetId="50" r:id="rId31"/>
    <sheet name="Trabajador-a 20" sheetId="51" r:id="rId32"/>
    <sheet name="CLASIFICACIÓN GASTOS" sheetId="13" r:id="rId33"/>
  </sheets>
  <definedNames>
    <definedName name="_xlnm._FilterDatabase" localSheetId="9" hidden="1">'B.i Costes activos materiales'!$C$26:$P$43</definedName>
    <definedName name="_xlnm._FilterDatabase" localSheetId="10" hidden="1">'B.ii. Otros gastos directos '!$C$26:$P$43</definedName>
    <definedName name="_xlnm._FilterDatabase" localSheetId="11" hidden="1">'C. Costes indirectos'!$C$26:$P$43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53" l="1"/>
  <c r="C34" i="53"/>
  <c r="M44" i="57"/>
  <c r="F53" i="57" s="1"/>
  <c r="K44" i="57"/>
  <c r="J44" i="57"/>
  <c r="M43" i="57"/>
  <c r="L43" i="57"/>
  <c r="M42" i="57"/>
  <c r="L42" i="57"/>
  <c r="M41" i="57"/>
  <c r="L41" i="57"/>
  <c r="M40" i="57"/>
  <c r="L40" i="57"/>
  <c r="M39" i="57"/>
  <c r="L39" i="57"/>
  <c r="M38" i="57"/>
  <c r="L38" i="57"/>
  <c r="M37" i="57"/>
  <c r="L37" i="57"/>
  <c r="M36" i="57"/>
  <c r="L36" i="57"/>
  <c r="M35" i="57"/>
  <c r="L35" i="57"/>
  <c r="M34" i="57"/>
  <c r="L34" i="57"/>
  <c r="M33" i="57"/>
  <c r="L33" i="57"/>
  <c r="M32" i="57"/>
  <c r="L32" i="57"/>
  <c r="M31" i="57"/>
  <c r="L31" i="57"/>
  <c r="M30" i="57"/>
  <c r="L30" i="57"/>
  <c r="M29" i="57"/>
  <c r="L29" i="57"/>
  <c r="M28" i="57"/>
  <c r="L28" i="57"/>
  <c r="M27" i="57"/>
  <c r="L27" i="57"/>
  <c r="L44" i="57" s="1"/>
  <c r="H21" i="57"/>
  <c r="G21" i="57"/>
  <c r="D18" i="57"/>
  <c r="D17" i="57"/>
  <c r="D16" i="57"/>
  <c r="H15" i="57"/>
  <c r="G15" i="15" l="1"/>
  <c r="H27" i="51"/>
  <c r="F27" i="51"/>
  <c r="H27" i="50"/>
  <c r="F27" i="50"/>
  <c r="H27" i="49"/>
  <c r="F27" i="49"/>
  <c r="H27" i="48"/>
  <c r="F27" i="48"/>
  <c r="H27" i="47"/>
  <c r="F27" i="47"/>
  <c r="H27" i="46"/>
  <c r="F27" i="46"/>
  <c r="H27" i="45"/>
  <c r="F27" i="45"/>
  <c r="H27" i="44"/>
  <c r="F27" i="44"/>
  <c r="H27" i="43"/>
  <c r="F27" i="43"/>
  <c r="H27" i="42"/>
  <c r="F27" i="42"/>
  <c r="H27" i="41"/>
  <c r="F27" i="41"/>
  <c r="H27" i="40"/>
  <c r="F27" i="40"/>
  <c r="H27" i="39"/>
  <c r="F27" i="39"/>
  <c r="H27" i="38"/>
  <c r="F27" i="38"/>
  <c r="H27" i="37"/>
  <c r="F27" i="37"/>
  <c r="H27" i="36"/>
  <c r="F27" i="36"/>
  <c r="H27" i="35"/>
  <c r="F27" i="35"/>
  <c r="F27" i="34"/>
  <c r="H27" i="34"/>
  <c r="H27" i="33"/>
  <c r="F27" i="33"/>
  <c r="C17" i="54"/>
  <c r="C16" i="54"/>
  <c r="C15" i="54"/>
  <c r="G14" i="54"/>
  <c r="G15" i="53" l="1"/>
  <c r="C18" i="53"/>
  <c r="C17" i="53"/>
  <c r="C16" i="53"/>
  <c r="H27" i="25" l="1"/>
  <c r="F27" i="25"/>
  <c r="D47" i="32"/>
  <c r="D46" i="32"/>
  <c r="D45" i="32"/>
  <c r="D44" i="32"/>
  <c r="D43" i="32"/>
  <c r="D42" i="32"/>
  <c r="D41" i="32"/>
  <c r="D40" i="32"/>
  <c r="D39" i="32"/>
  <c r="D38" i="32"/>
  <c r="D37" i="32"/>
  <c r="D36" i="32"/>
  <c r="D35" i="32"/>
  <c r="D34" i="32"/>
  <c r="D33" i="32"/>
  <c r="D32" i="32"/>
  <c r="D31" i="32"/>
  <c r="D30" i="32"/>
  <c r="D29" i="32"/>
  <c r="D28" i="32"/>
  <c r="C47" i="32"/>
  <c r="C46" i="32"/>
  <c r="C45" i="32"/>
  <c r="C44" i="32"/>
  <c r="C43" i="32"/>
  <c r="C42" i="32"/>
  <c r="C41" i="32"/>
  <c r="C40" i="32"/>
  <c r="C39" i="32"/>
  <c r="C38" i="32"/>
  <c r="C37" i="32"/>
  <c r="C36" i="32"/>
  <c r="C35" i="32"/>
  <c r="C34" i="32"/>
  <c r="C33" i="32"/>
  <c r="C32" i="32"/>
  <c r="C31" i="32"/>
  <c r="C30" i="32"/>
  <c r="C29" i="32"/>
  <c r="C28" i="32"/>
  <c r="D47" i="31"/>
  <c r="D46" i="31"/>
  <c r="D45" i="31"/>
  <c r="D44" i="31"/>
  <c r="D43" i="31"/>
  <c r="D42" i="31"/>
  <c r="D41" i="31"/>
  <c r="D40" i="31"/>
  <c r="D39" i="31"/>
  <c r="D38" i="31"/>
  <c r="D37" i="31"/>
  <c r="D36" i="31"/>
  <c r="D35" i="31"/>
  <c r="D34" i="31"/>
  <c r="D33" i="31"/>
  <c r="D32" i="31"/>
  <c r="D31" i="31"/>
  <c r="D30" i="31"/>
  <c r="D29" i="31"/>
  <c r="D28" i="31"/>
  <c r="C47" i="31"/>
  <c r="C46" i="31"/>
  <c r="C45" i="31"/>
  <c r="C44" i="31"/>
  <c r="C43" i="31"/>
  <c r="C42" i="31"/>
  <c r="C41" i="31"/>
  <c r="C40" i="31"/>
  <c r="C39" i="31"/>
  <c r="C38" i="31"/>
  <c r="C37" i="31"/>
  <c r="C36" i="31"/>
  <c r="C35" i="31"/>
  <c r="C34" i="31"/>
  <c r="C33" i="31"/>
  <c r="C32" i="31"/>
  <c r="C31" i="31"/>
  <c r="C30" i="31"/>
  <c r="C29" i="31"/>
  <c r="C28" i="31"/>
  <c r="D47" i="27"/>
  <c r="D46" i="27"/>
  <c r="D45" i="27"/>
  <c r="D44" i="27"/>
  <c r="D43" i="27"/>
  <c r="D42" i="27"/>
  <c r="D41" i="27"/>
  <c r="D40" i="27"/>
  <c r="D39" i="27"/>
  <c r="D38" i="27"/>
  <c r="D37" i="27"/>
  <c r="D36" i="27"/>
  <c r="D35" i="27"/>
  <c r="D34" i="27"/>
  <c r="D33" i="27"/>
  <c r="D32" i="27"/>
  <c r="D31" i="27"/>
  <c r="D30" i="27"/>
  <c r="D29" i="27"/>
  <c r="D28" i="27"/>
  <c r="C47" i="27"/>
  <c r="C46" i="27"/>
  <c r="C45" i="27"/>
  <c r="C44" i="27"/>
  <c r="C43" i="27"/>
  <c r="C42" i="27"/>
  <c r="C41" i="27"/>
  <c r="C40" i="27"/>
  <c r="C39" i="27"/>
  <c r="C38" i="27"/>
  <c r="C37" i="27"/>
  <c r="C36" i="27"/>
  <c r="C35" i="27"/>
  <c r="C34" i="27"/>
  <c r="C33" i="27"/>
  <c r="C32" i="27"/>
  <c r="C31" i="27"/>
  <c r="C30" i="27"/>
  <c r="C29" i="27"/>
  <c r="C28" i="27"/>
  <c r="F25" i="54"/>
  <c r="F51" i="9" s="1"/>
  <c r="F26" i="54"/>
  <c r="F52" i="9" s="1"/>
  <c r="F27" i="54"/>
  <c r="F53" i="9" s="1"/>
  <c r="F28" i="54"/>
  <c r="F54" i="9" s="1"/>
  <c r="F29" i="54"/>
  <c r="F55" i="9" s="1"/>
  <c r="F24" i="54"/>
  <c r="F50" i="9" s="1"/>
  <c r="D32" i="9" l="1"/>
  <c r="C38" i="9" s="1"/>
  <c r="D38" i="9"/>
  <c r="D37" i="9"/>
  <c r="C37" i="9"/>
  <c r="C32" i="9"/>
  <c r="E29" i="9"/>
  <c r="E30" i="9"/>
  <c r="E31" i="9"/>
  <c r="J18" i="33"/>
  <c r="J18" i="34"/>
  <c r="J18" i="35"/>
  <c r="J18" i="36"/>
  <c r="J18" i="37"/>
  <c r="J18" i="38"/>
  <c r="J18" i="39"/>
  <c r="J18" i="40"/>
  <c r="J18" i="41"/>
  <c r="J18" i="42"/>
  <c r="J18" i="43"/>
  <c r="J18" i="44"/>
  <c r="J18" i="45"/>
  <c r="J18" i="46"/>
  <c r="J18" i="47"/>
  <c r="J18" i="48"/>
  <c r="J18" i="49"/>
  <c r="J18" i="50"/>
  <c r="J18" i="51"/>
  <c r="J18" i="25"/>
  <c r="J17" i="33"/>
  <c r="J17" i="34"/>
  <c r="J17" i="35"/>
  <c r="J17" i="36"/>
  <c r="J17" i="37"/>
  <c r="J17" i="38"/>
  <c r="J17" i="39"/>
  <c r="J17" i="40"/>
  <c r="J17" i="41"/>
  <c r="J17" i="42"/>
  <c r="J17" i="43"/>
  <c r="J17" i="44"/>
  <c r="J17" i="45"/>
  <c r="J17" i="46"/>
  <c r="J17" i="47"/>
  <c r="J17" i="48"/>
  <c r="J17" i="49"/>
  <c r="J17" i="50"/>
  <c r="J17" i="51"/>
  <c r="J17" i="25"/>
  <c r="J16" i="33"/>
  <c r="J16" i="34"/>
  <c r="J16" i="35"/>
  <c r="J16" i="36"/>
  <c r="J16" i="37"/>
  <c r="J16" i="38"/>
  <c r="J16" i="39"/>
  <c r="J16" i="40"/>
  <c r="J16" i="41"/>
  <c r="J16" i="42"/>
  <c r="J16" i="43"/>
  <c r="J16" i="44"/>
  <c r="J16" i="45"/>
  <c r="J16" i="46"/>
  <c r="J16" i="47"/>
  <c r="J16" i="48"/>
  <c r="J16" i="49"/>
  <c r="J16" i="50"/>
  <c r="J16" i="51"/>
  <c r="J16" i="25"/>
  <c r="D51" i="9"/>
  <c r="E51" i="9"/>
  <c r="D52" i="9"/>
  <c r="E52" i="9"/>
  <c r="D53" i="9"/>
  <c r="E53" i="9"/>
  <c r="D54" i="9"/>
  <c r="E54" i="9"/>
  <c r="D55" i="9"/>
  <c r="E55" i="9"/>
  <c r="E50" i="9"/>
  <c r="D50" i="9"/>
  <c r="G29" i="54"/>
  <c r="G55" i="9" s="1"/>
  <c r="G28" i="54"/>
  <c r="G54" i="9" s="1"/>
  <c r="G27" i="54"/>
  <c r="G53" i="9" s="1"/>
  <c r="G26" i="54"/>
  <c r="G52" i="9" s="1"/>
  <c r="G25" i="54"/>
  <c r="G51" i="9" s="1"/>
  <c r="G24" i="54"/>
  <c r="G50" i="9" s="1"/>
  <c r="E32" i="9" l="1"/>
  <c r="C39" i="9" l="1"/>
  <c r="D25" i="53"/>
  <c r="C25" i="53"/>
  <c r="D22" i="53"/>
  <c r="K44" i="52"/>
  <c r="J44" i="52"/>
  <c r="M44" i="52" s="1"/>
  <c r="F53" i="52" s="1"/>
  <c r="M43" i="52"/>
  <c r="L43" i="52"/>
  <c r="M42" i="52"/>
  <c r="L42" i="52"/>
  <c r="M41" i="52"/>
  <c r="L41" i="52"/>
  <c r="M40" i="52"/>
  <c r="L40" i="52"/>
  <c r="M39" i="52"/>
  <c r="L39" i="52"/>
  <c r="M38" i="52"/>
  <c r="L38" i="52"/>
  <c r="M37" i="52"/>
  <c r="L37" i="52"/>
  <c r="M36" i="52"/>
  <c r="L36" i="52"/>
  <c r="M35" i="52"/>
  <c r="L35" i="52"/>
  <c r="M34" i="52"/>
  <c r="L34" i="52"/>
  <c r="M33" i="52"/>
  <c r="L33" i="52"/>
  <c r="M32" i="52"/>
  <c r="L32" i="52"/>
  <c r="M31" i="52"/>
  <c r="L31" i="52"/>
  <c r="M30" i="52"/>
  <c r="L30" i="52"/>
  <c r="M29" i="52"/>
  <c r="L29" i="52"/>
  <c r="M28" i="52"/>
  <c r="L28" i="52"/>
  <c r="M27" i="52"/>
  <c r="L27" i="52"/>
  <c r="D18" i="52"/>
  <c r="D17" i="52"/>
  <c r="D16" i="52"/>
  <c r="H15" i="52"/>
  <c r="D18" i="1"/>
  <c r="D17" i="1"/>
  <c r="D16" i="1"/>
  <c r="H15" i="1"/>
  <c r="J44" i="1"/>
  <c r="M44" i="1" s="1"/>
  <c r="C32" i="53" s="1"/>
  <c r="K44" i="1"/>
  <c r="M28" i="1"/>
  <c r="M29" i="1"/>
  <c r="M30" i="1"/>
  <c r="M31" i="1"/>
  <c r="M32" i="1"/>
  <c r="M33" i="1"/>
  <c r="M34" i="1"/>
  <c r="M35" i="1"/>
  <c r="M36" i="1"/>
  <c r="M37" i="1"/>
  <c r="M38" i="1"/>
  <c r="M39" i="1"/>
  <c r="M40" i="1"/>
  <c r="M41" i="1"/>
  <c r="M42" i="1"/>
  <c r="M43" i="1"/>
  <c r="M27" i="1"/>
  <c r="L28" i="1"/>
  <c r="L29" i="1"/>
  <c r="L30" i="1"/>
  <c r="L31" i="1"/>
  <c r="L32" i="1"/>
  <c r="L33" i="1"/>
  <c r="L34" i="1"/>
  <c r="L35" i="1"/>
  <c r="L36" i="1"/>
  <c r="L37" i="1"/>
  <c r="L38" i="1"/>
  <c r="L39" i="1"/>
  <c r="L40" i="1"/>
  <c r="L41" i="1"/>
  <c r="L42" i="1"/>
  <c r="L43" i="1"/>
  <c r="L27" i="1"/>
  <c r="L44" i="52" l="1"/>
  <c r="C33" i="53"/>
  <c r="L44" i="1"/>
  <c r="D39" i="9" l="1"/>
  <c r="B27" i="51" l="1"/>
  <c r="B27" i="50"/>
  <c r="B27" i="49"/>
  <c r="B27" i="48"/>
  <c r="B27" i="47"/>
  <c r="B27" i="46"/>
  <c r="B27" i="45"/>
  <c r="B27" i="44"/>
  <c r="B27" i="43"/>
  <c r="B27" i="42"/>
  <c r="B27" i="41"/>
  <c r="B27" i="40"/>
  <c r="B27" i="39"/>
  <c r="B27" i="38"/>
  <c r="B27" i="37"/>
  <c r="B27" i="36"/>
  <c r="B27" i="35"/>
  <c r="B27" i="34"/>
  <c r="B27" i="33"/>
  <c r="G66" i="51"/>
  <c r="K18" i="51" s="1"/>
  <c r="E66" i="51"/>
  <c r="D66" i="51"/>
  <c r="C66" i="51"/>
  <c r="G65" i="51"/>
  <c r="K17" i="51" s="1"/>
  <c r="E65" i="51"/>
  <c r="D65" i="51"/>
  <c r="C65" i="51"/>
  <c r="G64" i="51"/>
  <c r="K16" i="51" s="1"/>
  <c r="E64" i="51"/>
  <c r="D64" i="51"/>
  <c r="C64" i="51"/>
  <c r="G63" i="51"/>
  <c r="E63" i="51"/>
  <c r="D63" i="51"/>
  <c r="C63" i="51"/>
  <c r="H62" i="51"/>
  <c r="F62" i="51"/>
  <c r="I62" i="51" s="1"/>
  <c r="H61" i="51"/>
  <c r="F61" i="51"/>
  <c r="I61" i="51" s="1"/>
  <c r="H60" i="51"/>
  <c r="F60" i="51"/>
  <c r="I60" i="51" s="1"/>
  <c r="H59" i="51"/>
  <c r="F59" i="51"/>
  <c r="I59" i="51" s="1"/>
  <c r="H58" i="51"/>
  <c r="F58" i="51"/>
  <c r="I58" i="51" s="1"/>
  <c r="H57" i="51"/>
  <c r="F57" i="51"/>
  <c r="I57" i="51" s="1"/>
  <c r="H56" i="51"/>
  <c r="F56" i="51"/>
  <c r="I56" i="51" s="1"/>
  <c r="H55" i="51"/>
  <c r="F55" i="51"/>
  <c r="I55" i="51" s="1"/>
  <c r="H54" i="51"/>
  <c r="F54" i="51"/>
  <c r="I54" i="51" s="1"/>
  <c r="H53" i="51"/>
  <c r="F53" i="51"/>
  <c r="I53" i="51" s="1"/>
  <c r="H52" i="51"/>
  <c r="F52" i="51"/>
  <c r="I52" i="51" s="1"/>
  <c r="H51" i="51"/>
  <c r="F51" i="51"/>
  <c r="I51" i="51" s="1"/>
  <c r="H50" i="51"/>
  <c r="F50" i="51"/>
  <c r="I50" i="51" s="1"/>
  <c r="H49" i="51"/>
  <c r="F49" i="51"/>
  <c r="I49" i="51" s="1"/>
  <c r="H48" i="51"/>
  <c r="F48" i="51"/>
  <c r="I48" i="51" s="1"/>
  <c r="H47" i="51"/>
  <c r="F47" i="51"/>
  <c r="I47" i="51" s="1"/>
  <c r="H46" i="51"/>
  <c r="F46" i="51"/>
  <c r="I46" i="51" s="1"/>
  <c r="H45" i="51"/>
  <c r="F45" i="51"/>
  <c r="I45" i="51" s="1"/>
  <c r="H44" i="51"/>
  <c r="F44" i="51"/>
  <c r="I44" i="51" s="1"/>
  <c r="H43" i="51"/>
  <c r="F43" i="51"/>
  <c r="I43" i="51" s="1"/>
  <c r="H42" i="51"/>
  <c r="F42" i="51"/>
  <c r="I42" i="51" s="1"/>
  <c r="H41" i="51"/>
  <c r="F41" i="51"/>
  <c r="I41" i="51" s="1"/>
  <c r="H40" i="51"/>
  <c r="F40" i="51"/>
  <c r="I40" i="51" s="1"/>
  <c r="H39" i="51"/>
  <c r="F39" i="51"/>
  <c r="I39" i="51" s="1"/>
  <c r="H38" i="51"/>
  <c r="F38" i="51"/>
  <c r="I38" i="51" s="1"/>
  <c r="H37" i="51"/>
  <c r="F37" i="51"/>
  <c r="I37" i="51" s="1"/>
  <c r="H36" i="51"/>
  <c r="F36" i="51"/>
  <c r="I36" i="51" s="1"/>
  <c r="H35" i="51"/>
  <c r="F35" i="51"/>
  <c r="I35" i="51" s="1"/>
  <c r="H34" i="51"/>
  <c r="F34" i="51"/>
  <c r="I34" i="51" s="1"/>
  <c r="H33" i="51"/>
  <c r="F33" i="51"/>
  <c r="I33" i="51" s="1"/>
  <c r="F32" i="51"/>
  <c r="I32" i="51" s="1"/>
  <c r="H31" i="51"/>
  <c r="F31" i="51"/>
  <c r="I31" i="51" s="1"/>
  <c r="C18" i="51"/>
  <c r="C17" i="51"/>
  <c r="C16" i="51"/>
  <c r="G15" i="51"/>
  <c r="G66" i="50"/>
  <c r="K18" i="50" s="1"/>
  <c r="E66" i="50"/>
  <c r="D66" i="50"/>
  <c r="C66" i="50"/>
  <c r="G65" i="50"/>
  <c r="K17" i="50" s="1"/>
  <c r="E65" i="50"/>
  <c r="D65" i="50"/>
  <c r="C65" i="50"/>
  <c r="G64" i="50"/>
  <c r="K16" i="50" s="1"/>
  <c r="E64" i="50"/>
  <c r="D64" i="50"/>
  <c r="C64" i="50"/>
  <c r="G63" i="50"/>
  <c r="E63" i="50"/>
  <c r="D63" i="50"/>
  <c r="C63" i="50"/>
  <c r="H62" i="50"/>
  <c r="F62" i="50"/>
  <c r="I62" i="50" s="1"/>
  <c r="H61" i="50"/>
  <c r="F61" i="50"/>
  <c r="I61" i="50" s="1"/>
  <c r="H60" i="50"/>
  <c r="F60" i="50"/>
  <c r="I60" i="50" s="1"/>
  <c r="H59" i="50"/>
  <c r="F59" i="50"/>
  <c r="I59" i="50" s="1"/>
  <c r="H58" i="50"/>
  <c r="F58" i="50"/>
  <c r="I58" i="50" s="1"/>
  <c r="H57" i="50"/>
  <c r="F57" i="50"/>
  <c r="I57" i="50" s="1"/>
  <c r="H56" i="50"/>
  <c r="F56" i="50"/>
  <c r="I56" i="50" s="1"/>
  <c r="H55" i="50"/>
  <c r="F55" i="50"/>
  <c r="I55" i="50" s="1"/>
  <c r="H54" i="50"/>
  <c r="F54" i="50"/>
  <c r="I54" i="50" s="1"/>
  <c r="H53" i="50"/>
  <c r="F53" i="50"/>
  <c r="I53" i="50" s="1"/>
  <c r="H52" i="50"/>
  <c r="F52" i="50"/>
  <c r="I52" i="50" s="1"/>
  <c r="H51" i="50"/>
  <c r="F51" i="50"/>
  <c r="I51" i="50" s="1"/>
  <c r="H50" i="50"/>
  <c r="F50" i="50"/>
  <c r="I50" i="50" s="1"/>
  <c r="H49" i="50"/>
  <c r="F49" i="50"/>
  <c r="I49" i="50" s="1"/>
  <c r="H48" i="50"/>
  <c r="F48" i="50"/>
  <c r="I48" i="50" s="1"/>
  <c r="H47" i="50"/>
  <c r="F47" i="50"/>
  <c r="I47" i="50" s="1"/>
  <c r="H46" i="50"/>
  <c r="F46" i="50"/>
  <c r="I46" i="50" s="1"/>
  <c r="H45" i="50"/>
  <c r="F45" i="50"/>
  <c r="I45" i="50" s="1"/>
  <c r="H44" i="50"/>
  <c r="F44" i="50"/>
  <c r="I44" i="50" s="1"/>
  <c r="H43" i="50"/>
  <c r="F43" i="50"/>
  <c r="I43" i="50" s="1"/>
  <c r="H42" i="50"/>
  <c r="F42" i="50"/>
  <c r="I42" i="50" s="1"/>
  <c r="H41" i="50"/>
  <c r="F41" i="50"/>
  <c r="I41" i="50" s="1"/>
  <c r="H40" i="50"/>
  <c r="F40" i="50"/>
  <c r="I40" i="50" s="1"/>
  <c r="H39" i="50"/>
  <c r="F39" i="50"/>
  <c r="I39" i="50" s="1"/>
  <c r="H38" i="50"/>
  <c r="F38" i="50"/>
  <c r="I38" i="50" s="1"/>
  <c r="H37" i="50"/>
  <c r="F37" i="50"/>
  <c r="I37" i="50" s="1"/>
  <c r="H36" i="50"/>
  <c r="F36" i="50"/>
  <c r="I36" i="50" s="1"/>
  <c r="H35" i="50"/>
  <c r="F35" i="50"/>
  <c r="I35" i="50" s="1"/>
  <c r="H34" i="50"/>
  <c r="F34" i="50"/>
  <c r="I34" i="50" s="1"/>
  <c r="H33" i="50"/>
  <c r="F33" i="50"/>
  <c r="I33" i="50" s="1"/>
  <c r="F32" i="50"/>
  <c r="I32" i="50" s="1"/>
  <c r="H31" i="50"/>
  <c r="F31" i="50"/>
  <c r="I31" i="50" s="1"/>
  <c r="C18" i="50"/>
  <c r="C17" i="50"/>
  <c r="C16" i="50"/>
  <c r="G15" i="50"/>
  <c r="G66" i="49"/>
  <c r="K18" i="49" s="1"/>
  <c r="E66" i="49"/>
  <c r="D66" i="49"/>
  <c r="C66" i="49"/>
  <c r="G65" i="49"/>
  <c r="K17" i="49" s="1"/>
  <c r="E65" i="49"/>
  <c r="D65" i="49"/>
  <c r="C65" i="49"/>
  <c r="G64" i="49"/>
  <c r="K16" i="49" s="1"/>
  <c r="E64" i="49"/>
  <c r="D64" i="49"/>
  <c r="C64" i="49"/>
  <c r="G63" i="49"/>
  <c r="E63" i="49"/>
  <c r="D63" i="49"/>
  <c r="C63" i="49"/>
  <c r="H62" i="49"/>
  <c r="F62" i="49"/>
  <c r="I62" i="49" s="1"/>
  <c r="H61" i="49"/>
  <c r="F61" i="49"/>
  <c r="I61" i="49" s="1"/>
  <c r="H60" i="49"/>
  <c r="F60" i="49"/>
  <c r="I60" i="49" s="1"/>
  <c r="H59" i="49"/>
  <c r="F59" i="49"/>
  <c r="I59" i="49" s="1"/>
  <c r="H58" i="49"/>
  <c r="F58" i="49"/>
  <c r="I58" i="49" s="1"/>
  <c r="H57" i="49"/>
  <c r="F57" i="49"/>
  <c r="I57" i="49" s="1"/>
  <c r="H56" i="49"/>
  <c r="F56" i="49"/>
  <c r="I56" i="49" s="1"/>
  <c r="H55" i="49"/>
  <c r="F55" i="49"/>
  <c r="I55" i="49" s="1"/>
  <c r="H54" i="49"/>
  <c r="F54" i="49"/>
  <c r="I54" i="49" s="1"/>
  <c r="H53" i="49"/>
  <c r="F53" i="49"/>
  <c r="I53" i="49" s="1"/>
  <c r="H52" i="49"/>
  <c r="F52" i="49"/>
  <c r="I52" i="49" s="1"/>
  <c r="H51" i="49"/>
  <c r="F51" i="49"/>
  <c r="I51" i="49" s="1"/>
  <c r="H50" i="49"/>
  <c r="F50" i="49"/>
  <c r="I50" i="49" s="1"/>
  <c r="H49" i="49"/>
  <c r="F49" i="49"/>
  <c r="I49" i="49" s="1"/>
  <c r="H48" i="49"/>
  <c r="F48" i="49"/>
  <c r="I48" i="49" s="1"/>
  <c r="H47" i="49"/>
  <c r="F47" i="49"/>
  <c r="I47" i="49" s="1"/>
  <c r="H46" i="49"/>
  <c r="F46" i="49"/>
  <c r="I46" i="49" s="1"/>
  <c r="H45" i="49"/>
  <c r="F45" i="49"/>
  <c r="I45" i="49" s="1"/>
  <c r="H44" i="49"/>
  <c r="F44" i="49"/>
  <c r="I44" i="49" s="1"/>
  <c r="H43" i="49"/>
  <c r="F43" i="49"/>
  <c r="I43" i="49" s="1"/>
  <c r="H42" i="49"/>
  <c r="F42" i="49"/>
  <c r="I42" i="49" s="1"/>
  <c r="H41" i="49"/>
  <c r="F41" i="49"/>
  <c r="I41" i="49" s="1"/>
  <c r="H40" i="49"/>
  <c r="F40" i="49"/>
  <c r="I40" i="49" s="1"/>
  <c r="H39" i="49"/>
  <c r="F39" i="49"/>
  <c r="I39" i="49" s="1"/>
  <c r="H38" i="49"/>
  <c r="F38" i="49"/>
  <c r="I38" i="49" s="1"/>
  <c r="H37" i="49"/>
  <c r="F37" i="49"/>
  <c r="I37" i="49" s="1"/>
  <c r="H36" i="49"/>
  <c r="F36" i="49"/>
  <c r="I36" i="49" s="1"/>
  <c r="H35" i="49"/>
  <c r="F35" i="49"/>
  <c r="I35" i="49" s="1"/>
  <c r="H34" i="49"/>
  <c r="F34" i="49"/>
  <c r="I34" i="49" s="1"/>
  <c r="H33" i="49"/>
  <c r="F33" i="49"/>
  <c r="I33" i="49" s="1"/>
  <c r="F32" i="49"/>
  <c r="I32" i="49" s="1"/>
  <c r="H31" i="49"/>
  <c r="F31" i="49"/>
  <c r="I31" i="49" s="1"/>
  <c r="C18" i="49"/>
  <c r="C17" i="49"/>
  <c r="C16" i="49"/>
  <c r="G15" i="49"/>
  <c r="G66" i="48"/>
  <c r="K18" i="48" s="1"/>
  <c r="E66" i="48"/>
  <c r="D66" i="48"/>
  <c r="C66" i="48"/>
  <c r="G65" i="48"/>
  <c r="K17" i="48" s="1"/>
  <c r="E65" i="48"/>
  <c r="D65" i="48"/>
  <c r="C65" i="48"/>
  <c r="G64" i="48"/>
  <c r="K16" i="48" s="1"/>
  <c r="E64" i="48"/>
  <c r="D64" i="48"/>
  <c r="C64" i="48"/>
  <c r="G63" i="48"/>
  <c r="E63" i="48"/>
  <c r="D63" i="48"/>
  <c r="C63" i="48"/>
  <c r="H62" i="48"/>
  <c r="F62" i="48"/>
  <c r="I62" i="48" s="1"/>
  <c r="H61" i="48"/>
  <c r="F61" i="48"/>
  <c r="I61" i="48" s="1"/>
  <c r="H60" i="48"/>
  <c r="F60" i="48"/>
  <c r="I60" i="48" s="1"/>
  <c r="H59" i="48"/>
  <c r="F59" i="48"/>
  <c r="I59" i="48" s="1"/>
  <c r="H58" i="48"/>
  <c r="F58" i="48"/>
  <c r="I58" i="48" s="1"/>
  <c r="H57" i="48"/>
  <c r="F57" i="48"/>
  <c r="I57" i="48" s="1"/>
  <c r="H56" i="48"/>
  <c r="F56" i="48"/>
  <c r="I56" i="48" s="1"/>
  <c r="H55" i="48"/>
  <c r="F55" i="48"/>
  <c r="I55" i="48" s="1"/>
  <c r="H54" i="48"/>
  <c r="F54" i="48"/>
  <c r="I54" i="48" s="1"/>
  <c r="H53" i="48"/>
  <c r="F53" i="48"/>
  <c r="I53" i="48" s="1"/>
  <c r="H52" i="48"/>
  <c r="F52" i="48"/>
  <c r="I52" i="48" s="1"/>
  <c r="H51" i="48"/>
  <c r="F51" i="48"/>
  <c r="I51" i="48" s="1"/>
  <c r="H50" i="48"/>
  <c r="F50" i="48"/>
  <c r="I50" i="48" s="1"/>
  <c r="H49" i="48"/>
  <c r="F49" i="48"/>
  <c r="I49" i="48" s="1"/>
  <c r="H48" i="48"/>
  <c r="F48" i="48"/>
  <c r="I48" i="48" s="1"/>
  <c r="H47" i="48"/>
  <c r="F47" i="48"/>
  <c r="I47" i="48" s="1"/>
  <c r="H46" i="48"/>
  <c r="F46" i="48"/>
  <c r="I46" i="48" s="1"/>
  <c r="H45" i="48"/>
  <c r="F45" i="48"/>
  <c r="I45" i="48" s="1"/>
  <c r="H44" i="48"/>
  <c r="F44" i="48"/>
  <c r="I44" i="48" s="1"/>
  <c r="H43" i="48"/>
  <c r="F43" i="48"/>
  <c r="I43" i="48" s="1"/>
  <c r="H42" i="48"/>
  <c r="F42" i="48"/>
  <c r="I42" i="48" s="1"/>
  <c r="H41" i="48"/>
  <c r="F41" i="48"/>
  <c r="I41" i="48" s="1"/>
  <c r="H40" i="48"/>
  <c r="F40" i="48"/>
  <c r="I40" i="48" s="1"/>
  <c r="H39" i="48"/>
  <c r="F39" i="48"/>
  <c r="I39" i="48" s="1"/>
  <c r="H38" i="48"/>
  <c r="F38" i="48"/>
  <c r="I38" i="48" s="1"/>
  <c r="H37" i="48"/>
  <c r="F37" i="48"/>
  <c r="I37" i="48" s="1"/>
  <c r="H36" i="48"/>
  <c r="F36" i="48"/>
  <c r="I36" i="48" s="1"/>
  <c r="H35" i="48"/>
  <c r="F35" i="48"/>
  <c r="I35" i="48" s="1"/>
  <c r="H34" i="48"/>
  <c r="F34" i="48"/>
  <c r="I34" i="48" s="1"/>
  <c r="H33" i="48"/>
  <c r="F33" i="48"/>
  <c r="I33" i="48" s="1"/>
  <c r="F32" i="48"/>
  <c r="I32" i="48" s="1"/>
  <c r="H31" i="48"/>
  <c r="F31" i="48"/>
  <c r="I31" i="48" s="1"/>
  <c r="C18" i="48"/>
  <c r="C17" i="48"/>
  <c r="C16" i="48"/>
  <c r="G15" i="48"/>
  <c r="G66" i="47"/>
  <c r="K18" i="47" s="1"/>
  <c r="E66" i="47"/>
  <c r="D66" i="47"/>
  <c r="C66" i="47"/>
  <c r="G65" i="47"/>
  <c r="K17" i="47" s="1"/>
  <c r="E65" i="47"/>
  <c r="D65" i="47"/>
  <c r="C65" i="47"/>
  <c r="G64" i="47"/>
  <c r="K16" i="47" s="1"/>
  <c r="E64" i="47"/>
  <c r="D64" i="47"/>
  <c r="C64" i="47"/>
  <c r="G63" i="47"/>
  <c r="E63" i="47"/>
  <c r="D63" i="47"/>
  <c r="C63" i="47"/>
  <c r="H62" i="47"/>
  <c r="F62" i="47"/>
  <c r="I62" i="47" s="1"/>
  <c r="H61" i="47"/>
  <c r="F61" i="47"/>
  <c r="I61" i="47" s="1"/>
  <c r="H60" i="47"/>
  <c r="F60" i="47"/>
  <c r="I60" i="47" s="1"/>
  <c r="H59" i="47"/>
  <c r="F59" i="47"/>
  <c r="I59" i="47" s="1"/>
  <c r="H58" i="47"/>
  <c r="F58" i="47"/>
  <c r="I58" i="47" s="1"/>
  <c r="H57" i="47"/>
  <c r="F57" i="47"/>
  <c r="I57" i="47" s="1"/>
  <c r="H56" i="47"/>
  <c r="F56" i="47"/>
  <c r="I56" i="47" s="1"/>
  <c r="H55" i="47"/>
  <c r="F55" i="47"/>
  <c r="I55" i="47" s="1"/>
  <c r="H54" i="47"/>
  <c r="F54" i="47"/>
  <c r="I54" i="47" s="1"/>
  <c r="H53" i="47"/>
  <c r="F53" i="47"/>
  <c r="I53" i="47" s="1"/>
  <c r="H52" i="47"/>
  <c r="F52" i="47"/>
  <c r="I52" i="47" s="1"/>
  <c r="H51" i="47"/>
  <c r="F51" i="47"/>
  <c r="I51" i="47" s="1"/>
  <c r="H50" i="47"/>
  <c r="F50" i="47"/>
  <c r="I50" i="47" s="1"/>
  <c r="H49" i="47"/>
  <c r="F49" i="47"/>
  <c r="I49" i="47" s="1"/>
  <c r="H48" i="47"/>
  <c r="F48" i="47"/>
  <c r="I48" i="47" s="1"/>
  <c r="H47" i="47"/>
  <c r="F47" i="47"/>
  <c r="I47" i="47" s="1"/>
  <c r="H46" i="47"/>
  <c r="F46" i="47"/>
  <c r="I46" i="47" s="1"/>
  <c r="H45" i="47"/>
  <c r="F45" i="47"/>
  <c r="I45" i="47" s="1"/>
  <c r="H44" i="47"/>
  <c r="F44" i="47"/>
  <c r="I44" i="47" s="1"/>
  <c r="H43" i="47"/>
  <c r="F43" i="47"/>
  <c r="I43" i="47" s="1"/>
  <c r="H42" i="47"/>
  <c r="F42" i="47"/>
  <c r="I42" i="47" s="1"/>
  <c r="H41" i="47"/>
  <c r="F41" i="47"/>
  <c r="I41" i="47" s="1"/>
  <c r="H40" i="47"/>
  <c r="F40" i="47"/>
  <c r="I40" i="47" s="1"/>
  <c r="H39" i="47"/>
  <c r="F39" i="47"/>
  <c r="I39" i="47" s="1"/>
  <c r="H38" i="47"/>
  <c r="F38" i="47"/>
  <c r="I38" i="47" s="1"/>
  <c r="H37" i="47"/>
  <c r="F37" i="47"/>
  <c r="I37" i="47" s="1"/>
  <c r="H36" i="47"/>
  <c r="F36" i="47"/>
  <c r="I36" i="47" s="1"/>
  <c r="H35" i="47"/>
  <c r="F35" i="47"/>
  <c r="I35" i="47" s="1"/>
  <c r="H34" i="47"/>
  <c r="F34" i="47"/>
  <c r="I34" i="47" s="1"/>
  <c r="H33" i="47"/>
  <c r="F33" i="47"/>
  <c r="I33" i="47" s="1"/>
  <c r="F32" i="47"/>
  <c r="I32" i="47" s="1"/>
  <c r="H31" i="47"/>
  <c r="F31" i="47"/>
  <c r="I31" i="47" s="1"/>
  <c r="C18" i="47"/>
  <c r="C17" i="47"/>
  <c r="C16" i="47"/>
  <c r="G15" i="47"/>
  <c r="G66" i="46"/>
  <c r="K18" i="46" s="1"/>
  <c r="E66" i="46"/>
  <c r="D66" i="46"/>
  <c r="C66" i="46"/>
  <c r="G65" i="46"/>
  <c r="K17" i="46" s="1"/>
  <c r="E65" i="46"/>
  <c r="D65" i="46"/>
  <c r="C65" i="46"/>
  <c r="G64" i="46"/>
  <c r="K16" i="46" s="1"/>
  <c r="E64" i="46"/>
  <c r="D64" i="46"/>
  <c r="C64" i="46"/>
  <c r="G63" i="46"/>
  <c r="E63" i="46"/>
  <c r="D63" i="46"/>
  <c r="C63" i="46"/>
  <c r="H62" i="46"/>
  <c r="F62" i="46"/>
  <c r="I62" i="46" s="1"/>
  <c r="H61" i="46"/>
  <c r="F61" i="46"/>
  <c r="I61" i="46" s="1"/>
  <c r="H60" i="46"/>
  <c r="F60" i="46"/>
  <c r="I60" i="46" s="1"/>
  <c r="H59" i="46"/>
  <c r="F59" i="46"/>
  <c r="I59" i="46" s="1"/>
  <c r="H58" i="46"/>
  <c r="F58" i="46"/>
  <c r="I58" i="46" s="1"/>
  <c r="H57" i="46"/>
  <c r="F57" i="46"/>
  <c r="I57" i="46" s="1"/>
  <c r="H56" i="46"/>
  <c r="F56" i="46"/>
  <c r="I56" i="46" s="1"/>
  <c r="H55" i="46"/>
  <c r="F55" i="46"/>
  <c r="I55" i="46" s="1"/>
  <c r="H54" i="46"/>
  <c r="F54" i="46"/>
  <c r="I54" i="46" s="1"/>
  <c r="H53" i="46"/>
  <c r="F53" i="46"/>
  <c r="I53" i="46" s="1"/>
  <c r="H52" i="46"/>
  <c r="F52" i="46"/>
  <c r="I52" i="46" s="1"/>
  <c r="H51" i="46"/>
  <c r="F51" i="46"/>
  <c r="I51" i="46" s="1"/>
  <c r="H50" i="46"/>
  <c r="F50" i="46"/>
  <c r="I50" i="46" s="1"/>
  <c r="H49" i="46"/>
  <c r="F49" i="46"/>
  <c r="I49" i="46" s="1"/>
  <c r="H48" i="46"/>
  <c r="F48" i="46"/>
  <c r="I48" i="46" s="1"/>
  <c r="H47" i="46"/>
  <c r="F47" i="46"/>
  <c r="I47" i="46" s="1"/>
  <c r="H46" i="46"/>
  <c r="F46" i="46"/>
  <c r="I46" i="46" s="1"/>
  <c r="H45" i="46"/>
  <c r="F45" i="46"/>
  <c r="I45" i="46" s="1"/>
  <c r="H44" i="46"/>
  <c r="F44" i="46"/>
  <c r="I44" i="46" s="1"/>
  <c r="H43" i="46"/>
  <c r="F43" i="46"/>
  <c r="I43" i="46" s="1"/>
  <c r="H42" i="46"/>
  <c r="F42" i="46"/>
  <c r="I42" i="46" s="1"/>
  <c r="H41" i="46"/>
  <c r="F41" i="46"/>
  <c r="I41" i="46" s="1"/>
  <c r="H40" i="46"/>
  <c r="F40" i="46"/>
  <c r="I40" i="46" s="1"/>
  <c r="H39" i="46"/>
  <c r="F39" i="46"/>
  <c r="I39" i="46" s="1"/>
  <c r="H38" i="46"/>
  <c r="F38" i="46"/>
  <c r="I38" i="46" s="1"/>
  <c r="H37" i="46"/>
  <c r="F37" i="46"/>
  <c r="I37" i="46" s="1"/>
  <c r="H36" i="46"/>
  <c r="F36" i="46"/>
  <c r="I36" i="46" s="1"/>
  <c r="H35" i="46"/>
  <c r="F35" i="46"/>
  <c r="I35" i="46" s="1"/>
  <c r="H34" i="46"/>
  <c r="F34" i="46"/>
  <c r="I34" i="46" s="1"/>
  <c r="H33" i="46"/>
  <c r="F33" i="46"/>
  <c r="I33" i="46" s="1"/>
  <c r="F32" i="46"/>
  <c r="I32" i="46" s="1"/>
  <c r="H31" i="46"/>
  <c r="F31" i="46"/>
  <c r="I31" i="46" s="1"/>
  <c r="C18" i="46"/>
  <c r="C17" i="46"/>
  <c r="C16" i="46"/>
  <c r="G15" i="46"/>
  <c r="G66" i="45"/>
  <c r="K18" i="45" s="1"/>
  <c r="E66" i="45"/>
  <c r="D66" i="45"/>
  <c r="C66" i="45"/>
  <c r="G65" i="45"/>
  <c r="K17" i="45" s="1"/>
  <c r="E65" i="45"/>
  <c r="D65" i="45"/>
  <c r="C65" i="45"/>
  <c r="G64" i="45"/>
  <c r="K16" i="45" s="1"/>
  <c r="E64" i="45"/>
  <c r="D64" i="45"/>
  <c r="C64" i="45"/>
  <c r="G63" i="45"/>
  <c r="E63" i="45"/>
  <c r="D63" i="45"/>
  <c r="C63" i="45"/>
  <c r="H62" i="45"/>
  <c r="F62" i="45"/>
  <c r="I62" i="45" s="1"/>
  <c r="H61" i="45"/>
  <c r="F61" i="45"/>
  <c r="I61" i="45" s="1"/>
  <c r="H60" i="45"/>
  <c r="F60" i="45"/>
  <c r="I60" i="45" s="1"/>
  <c r="H59" i="45"/>
  <c r="F59" i="45"/>
  <c r="I59" i="45" s="1"/>
  <c r="H58" i="45"/>
  <c r="F58" i="45"/>
  <c r="I58" i="45" s="1"/>
  <c r="H57" i="45"/>
  <c r="F57" i="45"/>
  <c r="I57" i="45" s="1"/>
  <c r="H56" i="45"/>
  <c r="F56" i="45"/>
  <c r="I56" i="45" s="1"/>
  <c r="H55" i="45"/>
  <c r="F55" i="45"/>
  <c r="I55" i="45" s="1"/>
  <c r="H54" i="45"/>
  <c r="F54" i="45"/>
  <c r="I54" i="45" s="1"/>
  <c r="H53" i="45"/>
  <c r="F53" i="45"/>
  <c r="I53" i="45" s="1"/>
  <c r="H52" i="45"/>
  <c r="F52" i="45"/>
  <c r="I52" i="45" s="1"/>
  <c r="H51" i="45"/>
  <c r="F51" i="45"/>
  <c r="I51" i="45" s="1"/>
  <c r="H50" i="45"/>
  <c r="F50" i="45"/>
  <c r="I50" i="45" s="1"/>
  <c r="H49" i="45"/>
  <c r="F49" i="45"/>
  <c r="I49" i="45" s="1"/>
  <c r="H48" i="45"/>
  <c r="F48" i="45"/>
  <c r="I48" i="45" s="1"/>
  <c r="H47" i="45"/>
  <c r="F47" i="45"/>
  <c r="I47" i="45" s="1"/>
  <c r="H46" i="45"/>
  <c r="F46" i="45"/>
  <c r="I46" i="45" s="1"/>
  <c r="H45" i="45"/>
  <c r="F45" i="45"/>
  <c r="I45" i="45" s="1"/>
  <c r="H44" i="45"/>
  <c r="F44" i="45"/>
  <c r="I44" i="45" s="1"/>
  <c r="H43" i="45"/>
  <c r="F43" i="45"/>
  <c r="I43" i="45" s="1"/>
  <c r="H42" i="45"/>
  <c r="F42" i="45"/>
  <c r="I42" i="45" s="1"/>
  <c r="H41" i="45"/>
  <c r="F41" i="45"/>
  <c r="I41" i="45" s="1"/>
  <c r="H40" i="45"/>
  <c r="F40" i="45"/>
  <c r="I40" i="45" s="1"/>
  <c r="H39" i="45"/>
  <c r="F39" i="45"/>
  <c r="I39" i="45" s="1"/>
  <c r="H38" i="45"/>
  <c r="F38" i="45"/>
  <c r="I38" i="45" s="1"/>
  <c r="H37" i="45"/>
  <c r="F37" i="45"/>
  <c r="I37" i="45" s="1"/>
  <c r="H36" i="45"/>
  <c r="F36" i="45"/>
  <c r="I36" i="45" s="1"/>
  <c r="H35" i="45"/>
  <c r="F35" i="45"/>
  <c r="I35" i="45" s="1"/>
  <c r="H34" i="45"/>
  <c r="F34" i="45"/>
  <c r="I34" i="45" s="1"/>
  <c r="H33" i="45"/>
  <c r="F33" i="45"/>
  <c r="I33" i="45" s="1"/>
  <c r="F32" i="45"/>
  <c r="I32" i="45" s="1"/>
  <c r="H31" i="45"/>
  <c r="F31" i="45"/>
  <c r="I31" i="45" s="1"/>
  <c r="C18" i="45"/>
  <c r="C17" i="45"/>
  <c r="C16" i="45"/>
  <c r="G15" i="45"/>
  <c r="G66" i="44"/>
  <c r="K18" i="44" s="1"/>
  <c r="E66" i="44"/>
  <c r="D66" i="44"/>
  <c r="C66" i="44"/>
  <c r="G65" i="44"/>
  <c r="K17" i="44" s="1"/>
  <c r="E65" i="44"/>
  <c r="D65" i="44"/>
  <c r="C65" i="44"/>
  <c r="G64" i="44"/>
  <c r="K16" i="44" s="1"/>
  <c r="E64" i="44"/>
  <c r="D64" i="44"/>
  <c r="C64" i="44"/>
  <c r="G63" i="44"/>
  <c r="E63" i="44"/>
  <c r="D63" i="44"/>
  <c r="C63" i="44"/>
  <c r="H62" i="44"/>
  <c r="F62" i="44"/>
  <c r="I62" i="44" s="1"/>
  <c r="H61" i="44"/>
  <c r="F61" i="44"/>
  <c r="I61" i="44" s="1"/>
  <c r="H60" i="44"/>
  <c r="F60" i="44"/>
  <c r="I60" i="44" s="1"/>
  <c r="H59" i="44"/>
  <c r="F59" i="44"/>
  <c r="I59" i="44" s="1"/>
  <c r="H58" i="44"/>
  <c r="F58" i="44"/>
  <c r="I58" i="44" s="1"/>
  <c r="H57" i="44"/>
  <c r="F57" i="44"/>
  <c r="I57" i="44" s="1"/>
  <c r="H56" i="44"/>
  <c r="F56" i="44"/>
  <c r="I56" i="44" s="1"/>
  <c r="H55" i="44"/>
  <c r="F55" i="44"/>
  <c r="I55" i="44" s="1"/>
  <c r="H54" i="44"/>
  <c r="F54" i="44"/>
  <c r="I54" i="44" s="1"/>
  <c r="H53" i="44"/>
  <c r="F53" i="44"/>
  <c r="I53" i="44" s="1"/>
  <c r="H52" i="44"/>
  <c r="F52" i="44"/>
  <c r="I52" i="44" s="1"/>
  <c r="H51" i="44"/>
  <c r="F51" i="44"/>
  <c r="I51" i="44" s="1"/>
  <c r="H50" i="44"/>
  <c r="F50" i="44"/>
  <c r="I50" i="44" s="1"/>
  <c r="H49" i="44"/>
  <c r="F49" i="44"/>
  <c r="I49" i="44" s="1"/>
  <c r="H48" i="44"/>
  <c r="F48" i="44"/>
  <c r="I48" i="44" s="1"/>
  <c r="H47" i="44"/>
  <c r="F47" i="44"/>
  <c r="I47" i="44" s="1"/>
  <c r="H46" i="44"/>
  <c r="F46" i="44"/>
  <c r="I46" i="44" s="1"/>
  <c r="H45" i="44"/>
  <c r="F45" i="44"/>
  <c r="I45" i="44" s="1"/>
  <c r="H44" i="44"/>
  <c r="F44" i="44"/>
  <c r="I44" i="44" s="1"/>
  <c r="H43" i="44"/>
  <c r="F43" i="44"/>
  <c r="I43" i="44" s="1"/>
  <c r="H42" i="44"/>
  <c r="F42" i="44"/>
  <c r="I42" i="44" s="1"/>
  <c r="H41" i="44"/>
  <c r="F41" i="44"/>
  <c r="I41" i="44" s="1"/>
  <c r="H40" i="44"/>
  <c r="F40" i="44"/>
  <c r="I40" i="44" s="1"/>
  <c r="H39" i="44"/>
  <c r="F39" i="44"/>
  <c r="I39" i="44" s="1"/>
  <c r="H38" i="44"/>
  <c r="F38" i="44"/>
  <c r="I38" i="44" s="1"/>
  <c r="H37" i="44"/>
  <c r="F37" i="44"/>
  <c r="I37" i="44" s="1"/>
  <c r="H36" i="44"/>
  <c r="F36" i="44"/>
  <c r="I36" i="44" s="1"/>
  <c r="H35" i="44"/>
  <c r="F35" i="44"/>
  <c r="I35" i="44" s="1"/>
  <c r="H34" i="44"/>
  <c r="F34" i="44"/>
  <c r="I34" i="44" s="1"/>
  <c r="H33" i="44"/>
  <c r="F33" i="44"/>
  <c r="I33" i="44" s="1"/>
  <c r="F32" i="44"/>
  <c r="I32" i="44" s="1"/>
  <c r="H31" i="44"/>
  <c r="F31" i="44"/>
  <c r="I31" i="44" s="1"/>
  <c r="C18" i="44"/>
  <c r="C17" i="44"/>
  <c r="C16" i="44"/>
  <c r="G15" i="44"/>
  <c r="G66" i="43"/>
  <c r="K18" i="43" s="1"/>
  <c r="E66" i="43"/>
  <c r="D66" i="43"/>
  <c r="C66" i="43"/>
  <c r="G65" i="43"/>
  <c r="K17" i="43" s="1"/>
  <c r="E65" i="43"/>
  <c r="D65" i="43"/>
  <c r="C65" i="43"/>
  <c r="G64" i="43"/>
  <c r="K16" i="43" s="1"/>
  <c r="E64" i="43"/>
  <c r="D64" i="43"/>
  <c r="C64" i="43"/>
  <c r="G63" i="43"/>
  <c r="E63" i="43"/>
  <c r="D63" i="43"/>
  <c r="C63" i="43"/>
  <c r="H62" i="43"/>
  <c r="F62" i="43"/>
  <c r="I62" i="43" s="1"/>
  <c r="H61" i="43"/>
  <c r="F61" i="43"/>
  <c r="I61" i="43" s="1"/>
  <c r="H60" i="43"/>
  <c r="F60" i="43"/>
  <c r="I60" i="43" s="1"/>
  <c r="H59" i="43"/>
  <c r="F59" i="43"/>
  <c r="I59" i="43" s="1"/>
  <c r="H58" i="43"/>
  <c r="F58" i="43"/>
  <c r="I58" i="43" s="1"/>
  <c r="H57" i="43"/>
  <c r="F57" i="43"/>
  <c r="I57" i="43" s="1"/>
  <c r="H56" i="43"/>
  <c r="F56" i="43"/>
  <c r="I56" i="43" s="1"/>
  <c r="H55" i="43"/>
  <c r="F55" i="43"/>
  <c r="I55" i="43" s="1"/>
  <c r="H54" i="43"/>
  <c r="F54" i="43"/>
  <c r="I54" i="43" s="1"/>
  <c r="H53" i="43"/>
  <c r="F53" i="43"/>
  <c r="I53" i="43" s="1"/>
  <c r="H52" i="43"/>
  <c r="F52" i="43"/>
  <c r="I52" i="43" s="1"/>
  <c r="H51" i="43"/>
  <c r="F51" i="43"/>
  <c r="I51" i="43" s="1"/>
  <c r="H50" i="43"/>
  <c r="F50" i="43"/>
  <c r="I50" i="43" s="1"/>
  <c r="H49" i="43"/>
  <c r="F49" i="43"/>
  <c r="I49" i="43" s="1"/>
  <c r="H48" i="43"/>
  <c r="F48" i="43"/>
  <c r="I48" i="43" s="1"/>
  <c r="H47" i="43"/>
  <c r="F47" i="43"/>
  <c r="I47" i="43" s="1"/>
  <c r="H46" i="43"/>
  <c r="F46" i="43"/>
  <c r="I46" i="43" s="1"/>
  <c r="H45" i="43"/>
  <c r="F45" i="43"/>
  <c r="I45" i="43" s="1"/>
  <c r="H44" i="43"/>
  <c r="F44" i="43"/>
  <c r="I44" i="43" s="1"/>
  <c r="H43" i="43"/>
  <c r="F43" i="43"/>
  <c r="I43" i="43" s="1"/>
  <c r="H42" i="43"/>
  <c r="F42" i="43"/>
  <c r="I42" i="43" s="1"/>
  <c r="H41" i="43"/>
  <c r="F41" i="43"/>
  <c r="I41" i="43" s="1"/>
  <c r="H40" i="43"/>
  <c r="F40" i="43"/>
  <c r="I40" i="43" s="1"/>
  <c r="H39" i="43"/>
  <c r="F39" i="43"/>
  <c r="I39" i="43" s="1"/>
  <c r="H38" i="43"/>
  <c r="F38" i="43"/>
  <c r="I38" i="43" s="1"/>
  <c r="H37" i="43"/>
  <c r="F37" i="43"/>
  <c r="I37" i="43" s="1"/>
  <c r="H36" i="43"/>
  <c r="F36" i="43"/>
  <c r="I36" i="43" s="1"/>
  <c r="H35" i="43"/>
  <c r="F35" i="43"/>
  <c r="I35" i="43" s="1"/>
  <c r="H34" i="43"/>
  <c r="F34" i="43"/>
  <c r="I34" i="43" s="1"/>
  <c r="H33" i="43"/>
  <c r="F33" i="43"/>
  <c r="I33" i="43" s="1"/>
  <c r="F32" i="43"/>
  <c r="I32" i="43" s="1"/>
  <c r="H31" i="43"/>
  <c r="F31" i="43"/>
  <c r="I31" i="43" s="1"/>
  <c r="C18" i="43"/>
  <c r="C17" i="43"/>
  <c r="C16" i="43"/>
  <c r="G15" i="43"/>
  <c r="G66" i="42"/>
  <c r="K18" i="42" s="1"/>
  <c r="E66" i="42"/>
  <c r="D66" i="42"/>
  <c r="C66" i="42"/>
  <c r="G65" i="42"/>
  <c r="K17" i="42" s="1"/>
  <c r="E65" i="42"/>
  <c r="D65" i="42"/>
  <c r="C65" i="42"/>
  <c r="G64" i="42"/>
  <c r="K16" i="42" s="1"/>
  <c r="E64" i="42"/>
  <c r="D64" i="42"/>
  <c r="C64" i="42"/>
  <c r="G63" i="42"/>
  <c r="E63" i="42"/>
  <c r="D63" i="42"/>
  <c r="C63" i="42"/>
  <c r="H62" i="42"/>
  <c r="F62" i="42"/>
  <c r="I62" i="42" s="1"/>
  <c r="H61" i="42"/>
  <c r="F61" i="42"/>
  <c r="I61" i="42" s="1"/>
  <c r="H60" i="42"/>
  <c r="F60" i="42"/>
  <c r="I60" i="42" s="1"/>
  <c r="H59" i="42"/>
  <c r="F59" i="42"/>
  <c r="I59" i="42" s="1"/>
  <c r="H58" i="42"/>
  <c r="F58" i="42"/>
  <c r="I58" i="42" s="1"/>
  <c r="H57" i="42"/>
  <c r="F57" i="42"/>
  <c r="I57" i="42" s="1"/>
  <c r="H56" i="42"/>
  <c r="F56" i="42"/>
  <c r="I56" i="42" s="1"/>
  <c r="H55" i="42"/>
  <c r="F55" i="42"/>
  <c r="I55" i="42" s="1"/>
  <c r="H54" i="42"/>
  <c r="F54" i="42"/>
  <c r="I54" i="42" s="1"/>
  <c r="H53" i="42"/>
  <c r="F53" i="42"/>
  <c r="I53" i="42" s="1"/>
  <c r="H52" i="42"/>
  <c r="F52" i="42"/>
  <c r="I52" i="42" s="1"/>
  <c r="H51" i="42"/>
  <c r="F51" i="42"/>
  <c r="I51" i="42" s="1"/>
  <c r="H50" i="42"/>
  <c r="F50" i="42"/>
  <c r="I50" i="42" s="1"/>
  <c r="H49" i="42"/>
  <c r="F49" i="42"/>
  <c r="I49" i="42" s="1"/>
  <c r="H48" i="42"/>
  <c r="F48" i="42"/>
  <c r="I48" i="42" s="1"/>
  <c r="H47" i="42"/>
  <c r="F47" i="42"/>
  <c r="I47" i="42" s="1"/>
  <c r="H46" i="42"/>
  <c r="F46" i="42"/>
  <c r="I46" i="42" s="1"/>
  <c r="H45" i="42"/>
  <c r="F45" i="42"/>
  <c r="I45" i="42" s="1"/>
  <c r="H44" i="42"/>
  <c r="F44" i="42"/>
  <c r="I44" i="42" s="1"/>
  <c r="H43" i="42"/>
  <c r="F43" i="42"/>
  <c r="I43" i="42" s="1"/>
  <c r="H42" i="42"/>
  <c r="F42" i="42"/>
  <c r="I42" i="42" s="1"/>
  <c r="H41" i="42"/>
  <c r="F41" i="42"/>
  <c r="I41" i="42" s="1"/>
  <c r="H40" i="42"/>
  <c r="F40" i="42"/>
  <c r="I40" i="42" s="1"/>
  <c r="H39" i="42"/>
  <c r="F39" i="42"/>
  <c r="I39" i="42" s="1"/>
  <c r="H38" i="42"/>
  <c r="F38" i="42"/>
  <c r="I38" i="42" s="1"/>
  <c r="H37" i="42"/>
  <c r="F37" i="42"/>
  <c r="I37" i="42" s="1"/>
  <c r="H36" i="42"/>
  <c r="F36" i="42"/>
  <c r="I36" i="42" s="1"/>
  <c r="H35" i="42"/>
  <c r="F35" i="42"/>
  <c r="I35" i="42" s="1"/>
  <c r="H34" i="42"/>
  <c r="F34" i="42"/>
  <c r="I34" i="42" s="1"/>
  <c r="H33" i="42"/>
  <c r="F33" i="42"/>
  <c r="I33" i="42" s="1"/>
  <c r="F32" i="42"/>
  <c r="I32" i="42" s="1"/>
  <c r="H31" i="42"/>
  <c r="F31" i="42"/>
  <c r="I31" i="42" s="1"/>
  <c r="C18" i="42"/>
  <c r="C17" i="42"/>
  <c r="C16" i="42"/>
  <c r="G15" i="42"/>
  <c r="G66" i="41"/>
  <c r="K18" i="41" s="1"/>
  <c r="E66" i="41"/>
  <c r="D66" i="41"/>
  <c r="C66" i="41"/>
  <c r="G65" i="41"/>
  <c r="K17" i="41" s="1"/>
  <c r="E65" i="41"/>
  <c r="D65" i="41"/>
  <c r="C65" i="41"/>
  <c r="G64" i="41"/>
  <c r="K16" i="41" s="1"/>
  <c r="E64" i="41"/>
  <c r="D64" i="41"/>
  <c r="C64" i="41"/>
  <c r="G63" i="41"/>
  <c r="E63" i="41"/>
  <c r="D63" i="41"/>
  <c r="C63" i="41"/>
  <c r="H62" i="41"/>
  <c r="F62" i="41"/>
  <c r="I62" i="41" s="1"/>
  <c r="H61" i="41"/>
  <c r="F61" i="41"/>
  <c r="I61" i="41" s="1"/>
  <c r="H60" i="41"/>
  <c r="F60" i="41"/>
  <c r="I60" i="41" s="1"/>
  <c r="H59" i="41"/>
  <c r="F59" i="41"/>
  <c r="I59" i="41" s="1"/>
  <c r="H58" i="41"/>
  <c r="F58" i="41"/>
  <c r="I58" i="41" s="1"/>
  <c r="H57" i="41"/>
  <c r="F57" i="41"/>
  <c r="I57" i="41" s="1"/>
  <c r="H56" i="41"/>
  <c r="F56" i="41"/>
  <c r="I56" i="41" s="1"/>
  <c r="H55" i="41"/>
  <c r="F55" i="41"/>
  <c r="I55" i="41" s="1"/>
  <c r="H54" i="41"/>
  <c r="F54" i="41"/>
  <c r="I54" i="41" s="1"/>
  <c r="H53" i="41"/>
  <c r="F53" i="41"/>
  <c r="I53" i="41" s="1"/>
  <c r="H52" i="41"/>
  <c r="F52" i="41"/>
  <c r="I52" i="41" s="1"/>
  <c r="H51" i="41"/>
  <c r="F51" i="41"/>
  <c r="I51" i="41" s="1"/>
  <c r="H50" i="41"/>
  <c r="F50" i="41"/>
  <c r="I50" i="41" s="1"/>
  <c r="H49" i="41"/>
  <c r="F49" i="41"/>
  <c r="I49" i="41" s="1"/>
  <c r="H48" i="41"/>
  <c r="F48" i="41"/>
  <c r="I48" i="41" s="1"/>
  <c r="H47" i="41"/>
  <c r="F47" i="41"/>
  <c r="I47" i="41" s="1"/>
  <c r="H46" i="41"/>
  <c r="F46" i="41"/>
  <c r="I46" i="41" s="1"/>
  <c r="H45" i="41"/>
  <c r="F45" i="41"/>
  <c r="I45" i="41" s="1"/>
  <c r="H44" i="41"/>
  <c r="F44" i="41"/>
  <c r="I44" i="41" s="1"/>
  <c r="H43" i="41"/>
  <c r="F43" i="41"/>
  <c r="I43" i="41" s="1"/>
  <c r="H42" i="41"/>
  <c r="F42" i="41"/>
  <c r="I42" i="41" s="1"/>
  <c r="H41" i="41"/>
  <c r="F41" i="41"/>
  <c r="I41" i="41" s="1"/>
  <c r="H40" i="41"/>
  <c r="F40" i="41"/>
  <c r="I40" i="41" s="1"/>
  <c r="H39" i="41"/>
  <c r="F39" i="41"/>
  <c r="I39" i="41" s="1"/>
  <c r="H38" i="41"/>
  <c r="F38" i="41"/>
  <c r="I38" i="41" s="1"/>
  <c r="H37" i="41"/>
  <c r="F37" i="41"/>
  <c r="I37" i="41" s="1"/>
  <c r="H36" i="41"/>
  <c r="F36" i="41"/>
  <c r="I36" i="41" s="1"/>
  <c r="H35" i="41"/>
  <c r="F35" i="41"/>
  <c r="I35" i="41" s="1"/>
  <c r="H34" i="41"/>
  <c r="F34" i="41"/>
  <c r="I34" i="41" s="1"/>
  <c r="H33" i="41"/>
  <c r="F33" i="41"/>
  <c r="I33" i="41" s="1"/>
  <c r="F32" i="41"/>
  <c r="I32" i="41" s="1"/>
  <c r="H31" i="41"/>
  <c r="F31" i="41"/>
  <c r="I31" i="41" s="1"/>
  <c r="C18" i="41"/>
  <c r="C17" i="41"/>
  <c r="C16" i="41"/>
  <c r="G15" i="41"/>
  <c r="G66" i="40"/>
  <c r="K18" i="40" s="1"/>
  <c r="E66" i="40"/>
  <c r="D66" i="40"/>
  <c r="C66" i="40"/>
  <c r="G65" i="40"/>
  <c r="K17" i="40" s="1"/>
  <c r="E65" i="40"/>
  <c r="D65" i="40"/>
  <c r="C65" i="40"/>
  <c r="G64" i="40"/>
  <c r="K16" i="40" s="1"/>
  <c r="E64" i="40"/>
  <c r="D64" i="40"/>
  <c r="C64" i="40"/>
  <c r="G63" i="40"/>
  <c r="E63" i="40"/>
  <c r="D63" i="40"/>
  <c r="C63" i="40"/>
  <c r="H62" i="40"/>
  <c r="F62" i="40"/>
  <c r="I62" i="40" s="1"/>
  <c r="H61" i="40"/>
  <c r="F61" i="40"/>
  <c r="I61" i="40" s="1"/>
  <c r="H60" i="40"/>
  <c r="F60" i="40"/>
  <c r="I60" i="40" s="1"/>
  <c r="H59" i="40"/>
  <c r="F59" i="40"/>
  <c r="I59" i="40" s="1"/>
  <c r="H58" i="40"/>
  <c r="F58" i="40"/>
  <c r="I58" i="40" s="1"/>
  <c r="H57" i="40"/>
  <c r="F57" i="40"/>
  <c r="I57" i="40" s="1"/>
  <c r="H56" i="40"/>
  <c r="F56" i="40"/>
  <c r="I56" i="40" s="1"/>
  <c r="H55" i="40"/>
  <c r="F55" i="40"/>
  <c r="I55" i="40" s="1"/>
  <c r="H54" i="40"/>
  <c r="F54" i="40"/>
  <c r="I54" i="40" s="1"/>
  <c r="H53" i="40"/>
  <c r="F53" i="40"/>
  <c r="I53" i="40" s="1"/>
  <c r="H52" i="40"/>
  <c r="F52" i="40"/>
  <c r="I52" i="40" s="1"/>
  <c r="H51" i="40"/>
  <c r="F51" i="40"/>
  <c r="I51" i="40" s="1"/>
  <c r="H50" i="40"/>
  <c r="F50" i="40"/>
  <c r="I50" i="40" s="1"/>
  <c r="H49" i="40"/>
  <c r="F49" i="40"/>
  <c r="I49" i="40" s="1"/>
  <c r="H48" i="40"/>
  <c r="F48" i="40"/>
  <c r="I48" i="40" s="1"/>
  <c r="H47" i="40"/>
  <c r="F47" i="40"/>
  <c r="I47" i="40" s="1"/>
  <c r="H46" i="40"/>
  <c r="F46" i="40"/>
  <c r="I46" i="40" s="1"/>
  <c r="H45" i="40"/>
  <c r="F45" i="40"/>
  <c r="I45" i="40" s="1"/>
  <c r="H44" i="40"/>
  <c r="F44" i="40"/>
  <c r="I44" i="40" s="1"/>
  <c r="H43" i="40"/>
  <c r="F43" i="40"/>
  <c r="I43" i="40" s="1"/>
  <c r="H42" i="40"/>
  <c r="F42" i="40"/>
  <c r="I42" i="40" s="1"/>
  <c r="H41" i="40"/>
  <c r="F41" i="40"/>
  <c r="I41" i="40" s="1"/>
  <c r="H40" i="40"/>
  <c r="F40" i="40"/>
  <c r="I40" i="40" s="1"/>
  <c r="H39" i="40"/>
  <c r="F39" i="40"/>
  <c r="I39" i="40" s="1"/>
  <c r="H38" i="40"/>
  <c r="F38" i="40"/>
  <c r="I38" i="40" s="1"/>
  <c r="H37" i="40"/>
  <c r="F37" i="40"/>
  <c r="I37" i="40" s="1"/>
  <c r="H36" i="40"/>
  <c r="F36" i="40"/>
  <c r="I36" i="40" s="1"/>
  <c r="H35" i="40"/>
  <c r="F35" i="40"/>
  <c r="I35" i="40" s="1"/>
  <c r="H34" i="40"/>
  <c r="F34" i="40"/>
  <c r="I34" i="40" s="1"/>
  <c r="H33" i="40"/>
  <c r="F33" i="40"/>
  <c r="I33" i="40" s="1"/>
  <c r="F32" i="40"/>
  <c r="I32" i="40" s="1"/>
  <c r="H31" i="40"/>
  <c r="F31" i="40"/>
  <c r="I31" i="40" s="1"/>
  <c r="C18" i="40"/>
  <c r="C17" i="40"/>
  <c r="C16" i="40"/>
  <c r="G15" i="40"/>
  <c r="G66" i="39"/>
  <c r="K18" i="39" s="1"/>
  <c r="E66" i="39"/>
  <c r="D66" i="39"/>
  <c r="C66" i="39"/>
  <c r="G65" i="39"/>
  <c r="K17" i="39" s="1"/>
  <c r="E65" i="39"/>
  <c r="D65" i="39"/>
  <c r="C65" i="39"/>
  <c r="G64" i="39"/>
  <c r="K16" i="39" s="1"/>
  <c r="E64" i="39"/>
  <c r="D64" i="39"/>
  <c r="C64" i="39"/>
  <c r="G63" i="39"/>
  <c r="E63" i="39"/>
  <c r="D63" i="39"/>
  <c r="C63" i="39"/>
  <c r="H62" i="39"/>
  <c r="F62" i="39"/>
  <c r="I62" i="39" s="1"/>
  <c r="H61" i="39"/>
  <c r="F61" i="39"/>
  <c r="I61" i="39" s="1"/>
  <c r="H60" i="39"/>
  <c r="F60" i="39"/>
  <c r="I60" i="39" s="1"/>
  <c r="H59" i="39"/>
  <c r="F59" i="39"/>
  <c r="I59" i="39" s="1"/>
  <c r="H58" i="39"/>
  <c r="F58" i="39"/>
  <c r="I58" i="39" s="1"/>
  <c r="H57" i="39"/>
  <c r="F57" i="39"/>
  <c r="I57" i="39" s="1"/>
  <c r="H56" i="39"/>
  <c r="F56" i="39"/>
  <c r="I56" i="39" s="1"/>
  <c r="H55" i="39"/>
  <c r="F55" i="39"/>
  <c r="I55" i="39" s="1"/>
  <c r="H54" i="39"/>
  <c r="F54" i="39"/>
  <c r="I54" i="39" s="1"/>
  <c r="H53" i="39"/>
  <c r="F53" i="39"/>
  <c r="I53" i="39" s="1"/>
  <c r="H52" i="39"/>
  <c r="F52" i="39"/>
  <c r="I52" i="39" s="1"/>
  <c r="H51" i="39"/>
  <c r="F51" i="39"/>
  <c r="I51" i="39" s="1"/>
  <c r="H50" i="39"/>
  <c r="F50" i="39"/>
  <c r="I50" i="39" s="1"/>
  <c r="H49" i="39"/>
  <c r="F49" i="39"/>
  <c r="I49" i="39" s="1"/>
  <c r="H48" i="39"/>
  <c r="F48" i="39"/>
  <c r="I48" i="39" s="1"/>
  <c r="H47" i="39"/>
  <c r="F47" i="39"/>
  <c r="I47" i="39" s="1"/>
  <c r="H46" i="39"/>
  <c r="F46" i="39"/>
  <c r="I46" i="39" s="1"/>
  <c r="H45" i="39"/>
  <c r="F45" i="39"/>
  <c r="I45" i="39" s="1"/>
  <c r="H44" i="39"/>
  <c r="F44" i="39"/>
  <c r="I44" i="39" s="1"/>
  <c r="H43" i="39"/>
  <c r="F43" i="39"/>
  <c r="I43" i="39" s="1"/>
  <c r="H42" i="39"/>
  <c r="F42" i="39"/>
  <c r="I42" i="39" s="1"/>
  <c r="H41" i="39"/>
  <c r="F41" i="39"/>
  <c r="I41" i="39" s="1"/>
  <c r="H40" i="39"/>
  <c r="F40" i="39"/>
  <c r="I40" i="39" s="1"/>
  <c r="H39" i="39"/>
  <c r="F39" i="39"/>
  <c r="I39" i="39" s="1"/>
  <c r="H38" i="39"/>
  <c r="F38" i="39"/>
  <c r="I38" i="39" s="1"/>
  <c r="H37" i="39"/>
  <c r="F37" i="39"/>
  <c r="I37" i="39" s="1"/>
  <c r="H36" i="39"/>
  <c r="F36" i="39"/>
  <c r="I36" i="39" s="1"/>
  <c r="H35" i="39"/>
  <c r="F35" i="39"/>
  <c r="I35" i="39" s="1"/>
  <c r="H34" i="39"/>
  <c r="F34" i="39"/>
  <c r="I34" i="39" s="1"/>
  <c r="H33" i="39"/>
  <c r="F33" i="39"/>
  <c r="I33" i="39" s="1"/>
  <c r="F32" i="39"/>
  <c r="I32" i="39" s="1"/>
  <c r="H31" i="39"/>
  <c r="F31" i="39"/>
  <c r="I31" i="39" s="1"/>
  <c r="C18" i="39"/>
  <c r="C17" i="39"/>
  <c r="C16" i="39"/>
  <c r="G15" i="39"/>
  <c r="G66" i="38"/>
  <c r="K18" i="38" s="1"/>
  <c r="E66" i="38"/>
  <c r="D66" i="38"/>
  <c r="C66" i="38"/>
  <c r="G65" i="38"/>
  <c r="K17" i="38" s="1"/>
  <c r="E65" i="38"/>
  <c r="D65" i="38"/>
  <c r="C65" i="38"/>
  <c r="G64" i="38"/>
  <c r="K16" i="38" s="1"/>
  <c r="E64" i="38"/>
  <c r="D64" i="38"/>
  <c r="C64" i="38"/>
  <c r="G63" i="38"/>
  <c r="E63" i="38"/>
  <c r="D63" i="38"/>
  <c r="C63" i="38"/>
  <c r="H62" i="38"/>
  <c r="F62" i="38"/>
  <c r="I62" i="38" s="1"/>
  <c r="H61" i="38"/>
  <c r="F61" i="38"/>
  <c r="I61" i="38" s="1"/>
  <c r="H60" i="38"/>
  <c r="F60" i="38"/>
  <c r="I60" i="38" s="1"/>
  <c r="H59" i="38"/>
  <c r="F59" i="38"/>
  <c r="I59" i="38" s="1"/>
  <c r="H58" i="38"/>
  <c r="F58" i="38"/>
  <c r="I58" i="38" s="1"/>
  <c r="H57" i="38"/>
  <c r="F57" i="38"/>
  <c r="I57" i="38" s="1"/>
  <c r="H56" i="38"/>
  <c r="F56" i="38"/>
  <c r="I56" i="38" s="1"/>
  <c r="H55" i="38"/>
  <c r="F55" i="38"/>
  <c r="I55" i="38" s="1"/>
  <c r="H54" i="38"/>
  <c r="F54" i="38"/>
  <c r="I54" i="38" s="1"/>
  <c r="H53" i="38"/>
  <c r="F53" i="38"/>
  <c r="I53" i="38" s="1"/>
  <c r="H52" i="38"/>
  <c r="F52" i="38"/>
  <c r="I52" i="38" s="1"/>
  <c r="H51" i="38"/>
  <c r="F51" i="38"/>
  <c r="I51" i="38" s="1"/>
  <c r="H50" i="38"/>
  <c r="F50" i="38"/>
  <c r="I50" i="38" s="1"/>
  <c r="H49" i="38"/>
  <c r="F49" i="38"/>
  <c r="I49" i="38" s="1"/>
  <c r="H48" i="38"/>
  <c r="F48" i="38"/>
  <c r="I48" i="38" s="1"/>
  <c r="H47" i="38"/>
  <c r="F47" i="38"/>
  <c r="I47" i="38" s="1"/>
  <c r="H46" i="38"/>
  <c r="F46" i="38"/>
  <c r="I46" i="38" s="1"/>
  <c r="H45" i="38"/>
  <c r="F45" i="38"/>
  <c r="I45" i="38" s="1"/>
  <c r="H44" i="38"/>
  <c r="F44" i="38"/>
  <c r="I44" i="38" s="1"/>
  <c r="H43" i="38"/>
  <c r="F43" i="38"/>
  <c r="I43" i="38" s="1"/>
  <c r="H42" i="38"/>
  <c r="F42" i="38"/>
  <c r="I42" i="38" s="1"/>
  <c r="H41" i="38"/>
  <c r="F41" i="38"/>
  <c r="I41" i="38" s="1"/>
  <c r="H40" i="38"/>
  <c r="F40" i="38"/>
  <c r="I40" i="38" s="1"/>
  <c r="H39" i="38"/>
  <c r="F39" i="38"/>
  <c r="I39" i="38" s="1"/>
  <c r="H38" i="38"/>
  <c r="F38" i="38"/>
  <c r="I38" i="38" s="1"/>
  <c r="H37" i="38"/>
  <c r="F37" i="38"/>
  <c r="I37" i="38" s="1"/>
  <c r="H36" i="38"/>
  <c r="F36" i="38"/>
  <c r="I36" i="38" s="1"/>
  <c r="H35" i="38"/>
  <c r="F35" i="38"/>
  <c r="I35" i="38" s="1"/>
  <c r="H34" i="38"/>
  <c r="F34" i="38"/>
  <c r="I34" i="38" s="1"/>
  <c r="H33" i="38"/>
  <c r="F33" i="38"/>
  <c r="I33" i="38" s="1"/>
  <c r="F32" i="38"/>
  <c r="I32" i="38" s="1"/>
  <c r="H31" i="38"/>
  <c r="F31" i="38"/>
  <c r="I31" i="38" s="1"/>
  <c r="C18" i="38"/>
  <c r="C17" i="38"/>
  <c r="C16" i="38"/>
  <c r="G15" i="38"/>
  <c r="G66" i="37"/>
  <c r="K18" i="37" s="1"/>
  <c r="E66" i="37"/>
  <c r="D66" i="37"/>
  <c r="C66" i="37"/>
  <c r="G65" i="37"/>
  <c r="K17" i="37" s="1"/>
  <c r="E65" i="37"/>
  <c r="D65" i="37"/>
  <c r="C65" i="37"/>
  <c r="G64" i="37"/>
  <c r="K16" i="37" s="1"/>
  <c r="E64" i="37"/>
  <c r="D64" i="37"/>
  <c r="C64" i="37"/>
  <c r="G63" i="37"/>
  <c r="E63" i="37"/>
  <c r="D63" i="37"/>
  <c r="C63" i="37"/>
  <c r="H62" i="37"/>
  <c r="F62" i="37"/>
  <c r="I62" i="37" s="1"/>
  <c r="H61" i="37"/>
  <c r="F61" i="37"/>
  <c r="I61" i="37" s="1"/>
  <c r="H60" i="37"/>
  <c r="F60" i="37"/>
  <c r="I60" i="37" s="1"/>
  <c r="H59" i="37"/>
  <c r="F59" i="37"/>
  <c r="I59" i="37" s="1"/>
  <c r="H58" i="37"/>
  <c r="F58" i="37"/>
  <c r="I58" i="37" s="1"/>
  <c r="H57" i="37"/>
  <c r="F57" i="37"/>
  <c r="I57" i="37" s="1"/>
  <c r="H56" i="37"/>
  <c r="F56" i="37"/>
  <c r="I56" i="37" s="1"/>
  <c r="H55" i="37"/>
  <c r="F55" i="37"/>
  <c r="I55" i="37" s="1"/>
  <c r="H54" i="37"/>
  <c r="F54" i="37"/>
  <c r="I54" i="37" s="1"/>
  <c r="H53" i="37"/>
  <c r="F53" i="37"/>
  <c r="I53" i="37" s="1"/>
  <c r="H52" i="37"/>
  <c r="F52" i="37"/>
  <c r="I52" i="37" s="1"/>
  <c r="H51" i="37"/>
  <c r="F51" i="37"/>
  <c r="I51" i="37" s="1"/>
  <c r="H50" i="37"/>
  <c r="F50" i="37"/>
  <c r="I50" i="37" s="1"/>
  <c r="H49" i="37"/>
  <c r="F49" i="37"/>
  <c r="I49" i="37" s="1"/>
  <c r="H48" i="37"/>
  <c r="F48" i="37"/>
  <c r="I48" i="37" s="1"/>
  <c r="H47" i="37"/>
  <c r="F47" i="37"/>
  <c r="I47" i="37" s="1"/>
  <c r="H46" i="37"/>
  <c r="F46" i="37"/>
  <c r="I46" i="37" s="1"/>
  <c r="H45" i="37"/>
  <c r="F45" i="37"/>
  <c r="I45" i="37" s="1"/>
  <c r="H44" i="37"/>
  <c r="F44" i="37"/>
  <c r="I44" i="37" s="1"/>
  <c r="H43" i="37"/>
  <c r="F43" i="37"/>
  <c r="I43" i="37" s="1"/>
  <c r="H42" i="37"/>
  <c r="F42" i="37"/>
  <c r="I42" i="37" s="1"/>
  <c r="H41" i="37"/>
  <c r="F41" i="37"/>
  <c r="I41" i="37" s="1"/>
  <c r="H40" i="37"/>
  <c r="F40" i="37"/>
  <c r="I40" i="37" s="1"/>
  <c r="H39" i="37"/>
  <c r="F39" i="37"/>
  <c r="I39" i="37" s="1"/>
  <c r="H38" i="37"/>
  <c r="F38" i="37"/>
  <c r="I38" i="37" s="1"/>
  <c r="H37" i="37"/>
  <c r="F37" i="37"/>
  <c r="I37" i="37" s="1"/>
  <c r="H36" i="37"/>
  <c r="F36" i="37"/>
  <c r="I36" i="37" s="1"/>
  <c r="H35" i="37"/>
  <c r="F35" i="37"/>
  <c r="I35" i="37" s="1"/>
  <c r="H34" i="37"/>
  <c r="F34" i="37"/>
  <c r="I34" i="37" s="1"/>
  <c r="H33" i="37"/>
  <c r="F33" i="37"/>
  <c r="I33" i="37" s="1"/>
  <c r="F32" i="37"/>
  <c r="I32" i="37" s="1"/>
  <c r="H31" i="37"/>
  <c r="F31" i="37"/>
  <c r="I31" i="37" s="1"/>
  <c r="C18" i="37"/>
  <c r="C17" i="37"/>
  <c r="C16" i="37"/>
  <c r="G15" i="37"/>
  <c r="G66" i="36"/>
  <c r="K18" i="36" s="1"/>
  <c r="E66" i="36"/>
  <c r="D66" i="36"/>
  <c r="C66" i="36"/>
  <c r="G65" i="36"/>
  <c r="K17" i="36" s="1"/>
  <c r="E65" i="36"/>
  <c r="D65" i="36"/>
  <c r="C65" i="36"/>
  <c r="G64" i="36"/>
  <c r="K16" i="36" s="1"/>
  <c r="E64" i="36"/>
  <c r="D64" i="36"/>
  <c r="C64" i="36"/>
  <c r="G63" i="36"/>
  <c r="E63" i="36"/>
  <c r="D63" i="36"/>
  <c r="C63" i="36"/>
  <c r="H62" i="36"/>
  <c r="F62" i="36"/>
  <c r="I62" i="36" s="1"/>
  <c r="H61" i="36"/>
  <c r="F61" i="36"/>
  <c r="I61" i="36" s="1"/>
  <c r="H60" i="36"/>
  <c r="F60" i="36"/>
  <c r="I60" i="36" s="1"/>
  <c r="H59" i="36"/>
  <c r="F59" i="36"/>
  <c r="I59" i="36" s="1"/>
  <c r="H58" i="36"/>
  <c r="F58" i="36"/>
  <c r="I58" i="36" s="1"/>
  <c r="H57" i="36"/>
  <c r="F57" i="36"/>
  <c r="I57" i="36" s="1"/>
  <c r="H56" i="36"/>
  <c r="F56" i="36"/>
  <c r="I56" i="36" s="1"/>
  <c r="H55" i="36"/>
  <c r="F55" i="36"/>
  <c r="I55" i="36" s="1"/>
  <c r="H54" i="36"/>
  <c r="F54" i="36"/>
  <c r="I54" i="36" s="1"/>
  <c r="H53" i="36"/>
  <c r="F53" i="36"/>
  <c r="I53" i="36" s="1"/>
  <c r="H52" i="36"/>
  <c r="F52" i="36"/>
  <c r="I52" i="36" s="1"/>
  <c r="H51" i="36"/>
  <c r="F51" i="36"/>
  <c r="I51" i="36" s="1"/>
  <c r="H50" i="36"/>
  <c r="F50" i="36"/>
  <c r="I50" i="36" s="1"/>
  <c r="H49" i="36"/>
  <c r="F49" i="36"/>
  <c r="I49" i="36" s="1"/>
  <c r="H48" i="36"/>
  <c r="F48" i="36"/>
  <c r="I48" i="36" s="1"/>
  <c r="H47" i="36"/>
  <c r="F47" i="36"/>
  <c r="I47" i="36" s="1"/>
  <c r="H46" i="36"/>
  <c r="F46" i="36"/>
  <c r="I46" i="36" s="1"/>
  <c r="H45" i="36"/>
  <c r="F45" i="36"/>
  <c r="I45" i="36" s="1"/>
  <c r="H44" i="36"/>
  <c r="F44" i="36"/>
  <c r="I44" i="36" s="1"/>
  <c r="H43" i="36"/>
  <c r="F43" i="36"/>
  <c r="I43" i="36" s="1"/>
  <c r="H42" i="36"/>
  <c r="F42" i="36"/>
  <c r="I42" i="36" s="1"/>
  <c r="H41" i="36"/>
  <c r="F41" i="36"/>
  <c r="I41" i="36" s="1"/>
  <c r="H40" i="36"/>
  <c r="F40" i="36"/>
  <c r="I40" i="36" s="1"/>
  <c r="H39" i="36"/>
  <c r="F39" i="36"/>
  <c r="I39" i="36" s="1"/>
  <c r="H38" i="36"/>
  <c r="F38" i="36"/>
  <c r="I38" i="36" s="1"/>
  <c r="H37" i="36"/>
  <c r="F37" i="36"/>
  <c r="I37" i="36" s="1"/>
  <c r="H36" i="36"/>
  <c r="F36" i="36"/>
  <c r="I36" i="36" s="1"/>
  <c r="H35" i="36"/>
  <c r="F35" i="36"/>
  <c r="I35" i="36" s="1"/>
  <c r="H34" i="36"/>
  <c r="F34" i="36"/>
  <c r="I34" i="36" s="1"/>
  <c r="H33" i="36"/>
  <c r="F33" i="36"/>
  <c r="I33" i="36" s="1"/>
  <c r="F32" i="36"/>
  <c r="I32" i="36" s="1"/>
  <c r="H31" i="36"/>
  <c r="F31" i="36"/>
  <c r="I31" i="36" s="1"/>
  <c r="C18" i="36"/>
  <c r="C17" i="36"/>
  <c r="C16" i="36"/>
  <c r="G15" i="36"/>
  <c r="G66" i="35"/>
  <c r="K18" i="35" s="1"/>
  <c r="E66" i="35"/>
  <c r="D66" i="35"/>
  <c r="C66" i="35"/>
  <c r="G65" i="35"/>
  <c r="K17" i="35" s="1"/>
  <c r="E65" i="35"/>
  <c r="D65" i="35"/>
  <c r="C65" i="35"/>
  <c r="G64" i="35"/>
  <c r="K16" i="35" s="1"/>
  <c r="E64" i="35"/>
  <c r="D64" i="35"/>
  <c r="C64" i="35"/>
  <c r="G63" i="35"/>
  <c r="E63" i="35"/>
  <c r="D63" i="35"/>
  <c r="C63" i="35"/>
  <c r="H62" i="35"/>
  <c r="F62" i="35"/>
  <c r="I62" i="35" s="1"/>
  <c r="H61" i="35"/>
  <c r="F61" i="35"/>
  <c r="I61" i="35" s="1"/>
  <c r="H60" i="35"/>
  <c r="F60" i="35"/>
  <c r="I60" i="35" s="1"/>
  <c r="H59" i="35"/>
  <c r="F59" i="35"/>
  <c r="I59" i="35" s="1"/>
  <c r="H58" i="35"/>
  <c r="F58" i="35"/>
  <c r="I58" i="35" s="1"/>
  <c r="H57" i="35"/>
  <c r="F57" i="35"/>
  <c r="I57" i="35" s="1"/>
  <c r="H56" i="35"/>
  <c r="F56" i="35"/>
  <c r="I56" i="35" s="1"/>
  <c r="H55" i="35"/>
  <c r="F55" i="35"/>
  <c r="I55" i="35" s="1"/>
  <c r="H54" i="35"/>
  <c r="F54" i="35"/>
  <c r="I54" i="35" s="1"/>
  <c r="H53" i="35"/>
  <c r="F53" i="35"/>
  <c r="I53" i="35" s="1"/>
  <c r="H52" i="35"/>
  <c r="F52" i="35"/>
  <c r="I52" i="35" s="1"/>
  <c r="H51" i="35"/>
  <c r="F51" i="35"/>
  <c r="I51" i="35" s="1"/>
  <c r="H50" i="35"/>
  <c r="F50" i="35"/>
  <c r="I50" i="35" s="1"/>
  <c r="H49" i="35"/>
  <c r="F49" i="35"/>
  <c r="I49" i="35" s="1"/>
  <c r="H48" i="35"/>
  <c r="F48" i="35"/>
  <c r="I48" i="35" s="1"/>
  <c r="H47" i="35"/>
  <c r="F47" i="35"/>
  <c r="I47" i="35" s="1"/>
  <c r="H46" i="35"/>
  <c r="F46" i="35"/>
  <c r="I46" i="35" s="1"/>
  <c r="H45" i="35"/>
  <c r="F45" i="35"/>
  <c r="I45" i="35" s="1"/>
  <c r="H44" i="35"/>
  <c r="F44" i="35"/>
  <c r="I44" i="35" s="1"/>
  <c r="H43" i="35"/>
  <c r="F43" i="35"/>
  <c r="I43" i="35" s="1"/>
  <c r="H42" i="35"/>
  <c r="F42" i="35"/>
  <c r="I42" i="35" s="1"/>
  <c r="H41" i="35"/>
  <c r="F41" i="35"/>
  <c r="I41" i="35" s="1"/>
  <c r="H40" i="35"/>
  <c r="F40" i="35"/>
  <c r="I40" i="35" s="1"/>
  <c r="H39" i="35"/>
  <c r="F39" i="35"/>
  <c r="I39" i="35" s="1"/>
  <c r="H38" i="35"/>
  <c r="F38" i="35"/>
  <c r="I38" i="35" s="1"/>
  <c r="H37" i="35"/>
  <c r="F37" i="35"/>
  <c r="I37" i="35" s="1"/>
  <c r="H36" i="35"/>
  <c r="F36" i="35"/>
  <c r="I36" i="35" s="1"/>
  <c r="H35" i="35"/>
  <c r="F35" i="35"/>
  <c r="I35" i="35" s="1"/>
  <c r="H34" i="35"/>
  <c r="F34" i="35"/>
  <c r="I34" i="35" s="1"/>
  <c r="H33" i="35"/>
  <c r="F33" i="35"/>
  <c r="I33" i="35" s="1"/>
  <c r="F32" i="35"/>
  <c r="I32" i="35" s="1"/>
  <c r="H31" i="35"/>
  <c r="F31" i="35"/>
  <c r="I31" i="35" s="1"/>
  <c r="C18" i="35"/>
  <c r="C17" i="35"/>
  <c r="C16" i="35"/>
  <c r="G15" i="35"/>
  <c r="G66" i="34"/>
  <c r="K18" i="34" s="1"/>
  <c r="E66" i="34"/>
  <c r="D66" i="34"/>
  <c r="C66" i="34"/>
  <c r="G65" i="34"/>
  <c r="K17" i="34" s="1"/>
  <c r="E65" i="34"/>
  <c r="D65" i="34"/>
  <c r="C65" i="34"/>
  <c r="G64" i="34"/>
  <c r="K16" i="34" s="1"/>
  <c r="E64" i="34"/>
  <c r="D64" i="34"/>
  <c r="C64" i="34"/>
  <c r="G63" i="34"/>
  <c r="E63" i="34"/>
  <c r="D63" i="34"/>
  <c r="C63" i="34"/>
  <c r="H62" i="34"/>
  <c r="F62" i="34"/>
  <c r="I62" i="34" s="1"/>
  <c r="H61" i="34"/>
  <c r="F61" i="34"/>
  <c r="I61" i="34" s="1"/>
  <c r="H60" i="34"/>
  <c r="F60" i="34"/>
  <c r="I60" i="34" s="1"/>
  <c r="H59" i="34"/>
  <c r="F59" i="34"/>
  <c r="I59" i="34" s="1"/>
  <c r="H58" i="34"/>
  <c r="F58" i="34"/>
  <c r="I58" i="34" s="1"/>
  <c r="H57" i="34"/>
  <c r="F57" i="34"/>
  <c r="I57" i="34" s="1"/>
  <c r="H56" i="34"/>
  <c r="F56" i="34"/>
  <c r="I56" i="34" s="1"/>
  <c r="H55" i="34"/>
  <c r="F55" i="34"/>
  <c r="I55" i="34" s="1"/>
  <c r="H54" i="34"/>
  <c r="F54" i="34"/>
  <c r="I54" i="34" s="1"/>
  <c r="H53" i="34"/>
  <c r="F53" i="34"/>
  <c r="I53" i="34" s="1"/>
  <c r="H52" i="34"/>
  <c r="F52" i="34"/>
  <c r="I52" i="34" s="1"/>
  <c r="H51" i="34"/>
  <c r="F51" i="34"/>
  <c r="I51" i="34" s="1"/>
  <c r="H50" i="34"/>
  <c r="F50" i="34"/>
  <c r="I50" i="34" s="1"/>
  <c r="H49" i="34"/>
  <c r="F49" i="34"/>
  <c r="I49" i="34" s="1"/>
  <c r="H48" i="34"/>
  <c r="F48" i="34"/>
  <c r="I48" i="34" s="1"/>
  <c r="H47" i="34"/>
  <c r="F47" i="34"/>
  <c r="I47" i="34" s="1"/>
  <c r="H46" i="34"/>
  <c r="F46" i="34"/>
  <c r="I46" i="34" s="1"/>
  <c r="H45" i="34"/>
  <c r="F45" i="34"/>
  <c r="I45" i="34" s="1"/>
  <c r="H44" i="34"/>
  <c r="F44" i="34"/>
  <c r="I44" i="34" s="1"/>
  <c r="H43" i="34"/>
  <c r="F43" i="34"/>
  <c r="I43" i="34" s="1"/>
  <c r="H42" i="34"/>
  <c r="F42" i="34"/>
  <c r="I42" i="34" s="1"/>
  <c r="H41" i="34"/>
  <c r="F41" i="34"/>
  <c r="I41" i="34" s="1"/>
  <c r="H40" i="34"/>
  <c r="F40" i="34"/>
  <c r="I40" i="34" s="1"/>
  <c r="H39" i="34"/>
  <c r="F39" i="34"/>
  <c r="I39" i="34" s="1"/>
  <c r="H38" i="34"/>
  <c r="F38" i="34"/>
  <c r="I38" i="34" s="1"/>
  <c r="H37" i="34"/>
  <c r="F37" i="34"/>
  <c r="I37" i="34" s="1"/>
  <c r="H36" i="34"/>
  <c r="F36" i="34"/>
  <c r="I36" i="34" s="1"/>
  <c r="H35" i="34"/>
  <c r="F35" i="34"/>
  <c r="I35" i="34" s="1"/>
  <c r="H34" i="34"/>
  <c r="F34" i="34"/>
  <c r="I34" i="34" s="1"/>
  <c r="H33" i="34"/>
  <c r="F33" i="34"/>
  <c r="I33" i="34" s="1"/>
  <c r="F32" i="34"/>
  <c r="I32" i="34" s="1"/>
  <c r="H31" i="34"/>
  <c r="F31" i="34"/>
  <c r="I31" i="34" s="1"/>
  <c r="C18" i="34"/>
  <c r="C17" i="34"/>
  <c r="C16" i="34"/>
  <c r="G15" i="34"/>
  <c r="G66" i="33"/>
  <c r="K18" i="33" s="1"/>
  <c r="E66" i="33"/>
  <c r="D66" i="33"/>
  <c r="C66" i="33"/>
  <c r="G65" i="33"/>
  <c r="K17" i="33" s="1"/>
  <c r="E65" i="33"/>
  <c r="D65" i="33"/>
  <c r="C65" i="33"/>
  <c r="G64" i="33"/>
  <c r="K16" i="33" s="1"/>
  <c r="E64" i="33"/>
  <c r="D64" i="33"/>
  <c r="C64" i="33"/>
  <c r="G63" i="33"/>
  <c r="E63" i="33"/>
  <c r="D63" i="33"/>
  <c r="C63" i="33"/>
  <c r="H62" i="33"/>
  <c r="F62" i="33"/>
  <c r="I62" i="33" s="1"/>
  <c r="H61" i="33"/>
  <c r="F61" i="33"/>
  <c r="I61" i="33" s="1"/>
  <c r="H60" i="33"/>
  <c r="F60" i="33"/>
  <c r="I60" i="33" s="1"/>
  <c r="H59" i="33"/>
  <c r="F59" i="33"/>
  <c r="I59" i="33" s="1"/>
  <c r="H58" i="33"/>
  <c r="F58" i="33"/>
  <c r="I58" i="33" s="1"/>
  <c r="H57" i="33"/>
  <c r="F57" i="33"/>
  <c r="I57" i="33" s="1"/>
  <c r="H56" i="33"/>
  <c r="F56" i="33"/>
  <c r="I56" i="33" s="1"/>
  <c r="H55" i="33"/>
  <c r="F55" i="33"/>
  <c r="I55" i="33" s="1"/>
  <c r="H54" i="33"/>
  <c r="F54" i="33"/>
  <c r="I54" i="33" s="1"/>
  <c r="H53" i="33"/>
  <c r="F53" i="33"/>
  <c r="I53" i="33" s="1"/>
  <c r="H52" i="33"/>
  <c r="F52" i="33"/>
  <c r="I52" i="33" s="1"/>
  <c r="H51" i="33"/>
  <c r="F51" i="33"/>
  <c r="I51" i="33" s="1"/>
  <c r="H50" i="33"/>
  <c r="F50" i="33"/>
  <c r="I50" i="33" s="1"/>
  <c r="H49" i="33"/>
  <c r="F49" i="33"/>
  <c r="I49" i="33" s="1"/>
  <c r="H48" i="33"/>
  <c r="F48" i="33"/>
  <c r="I48" i="33" s="1"/>
  <c r="H47" i="33"/>
  <c r="F47" i="33"/>
  <c r="I47" i="33" s="1"/>
  <c r="H46" i="33"/>
  <c r="F46" i="33"/>
  <c r="I46" i="33" s="1"/>
  <c r="H45" i="33"/>
  <c r="F45" i="33"/>
  <c r="I45" i="33" s="1"/>
  <c r="H44" i="33"/>
  <c r="F44" i="33"/>
  <c r="I44" i="33" s="1"/>
  <c r="H43" i="33"/>
  <c r="F43" i="33"/>
  <c r="I43" i="33" s="1"/>
  <c r="H42" i="33"/>
  <c r="F42" i="33"/>
  <c r="I42" i="33" s="1"/>
  <c r="H41" i="33"/>
  <c r="F41" i="33"/>
  <c r="I41" i="33" s="1"/>
  <c r="H40" i="33"/>
  <c r="F40" i="33"/>
  <c r="I40" i="33" s="1"/>
  <c r="H39" i="33"/>
  <c r="F39" i="33"/>
  <c r="I39" i="33" s="1"/>
  <c r="H38" i="33"/>
  <c r="F38" i="33"/>
  <c r="I38" i="33" s="1"/>
  <c r="H37" i="33"/>
  <c r="F37" i="33"/>
  <c r="I37" i="33" s="1"/>
  <c r="H36" i="33"/>
  <c r="F36" i="33"/>
  <c r="I36" i="33" s="1"/>
  <c r="H35" i="33"/>
  <c r="F35" i="33"/>
  <c r="I35" i="33" s="1"/>
  <c r="H34" i="33"/>
  <c r="F34" i="33"/>
  <c r="I34" i="33" s="1"/>
  <c r="H33" i="33"/>
  <c r="F33" i="33"/>
  <c r="I33" i="33" s="1"/>
  <c r="F32" i="33"/>
  <c r="I32" i="33" s="1"/>
  <c r="H31" i="33"/>
  <c r="F31" i="33"/>
  <c r="I31" i="33" s="1"/>
  <c r="C18" i="33"/>
  <c r="C17" i="33"/>
  <c r="C16" i="33"/>
  <c r="G15" i="33"/>
  <c r="B47" i="32"/>
  <c r="B46" i="32"/>
  <c r="B45" i="32"/>
  <c r="B44" i="32"/>
  <c r="B43" i="32"/>
  <c r="B42" i="32"/>
  <c r="B41" i="32"/>
  <c r="B40" i="32"/>
  <c r="B39" i="32"/>
  <c r="B38" i="32"/>
  <c r="B37" i="32"/>
  <c r="B36" i="32"/>
  <c r="B35" i="32"/>
  <c r="B34" i="32"/>
  <c r="B33" i="32"/>
  <c r="B32" i="32"/>
  <c r="B31" i="32"/>
  <c r="B30" i="32"/>
  <c r="B29" i="32"/>
  <c r="B28" i="32"/>
  <c r="C18" i="32"/>
  <c r="C17" i="32"/>
  <c r="C16" i="32"/>
  <c r="G15" i="32"/>
  <c r="B47" i="31"/>
  <c r="B46" i="31"/>
  <c r="B45" i="31"/>
  <c r="B44" i="31"/>
  <c r="B43" i="31"/>
  <c r="B42" i="31"/>
  <c r="B41" i="31"/>
  <c r="B40" i="31"/>
  <c r="B39" i="31"/>
  <c r="B38" i="31"/>
  <c r="B37" i="31"/>
  <c r="B36" i="31"/>
  <c r="B35" i="31"/>
  <c r="B34" i="31"/>
  <c r="B33" i="31"/>
  <c r="B32" i="31"/>
  <c r="B31" i="31"/>
  <c r="B30" i="31"/>
  <c r="B29" i="31"/>
  <c r="B28" i="31"/>
  <c r="C18" i="31"/>
  <c r="C17" i="31"/>
  <c r="C16" i="31"/>
  <c r="G15" i="31"/>
  <c r="B28" i="27"/>
  <c r="I38" i="15" l="1"/>
  <c r="I33" i="15"/>
  <c r="I45" i="15"/>
  <c r="I46" i="15"/>
  <c r="I34" i="15"/>
  <c r="I47" i="15"/>
  <c r="I32" i="15"/>
  <c r="I44" i="15"/>
  <c r="I31" i="15"/>
  <c r="I43" i="15"/>
  <c r="I40" i="15"/>
  <c r="I36" i="15"/>
  <c r="I30" i="15"/>
  <c r="I42" i="15"/>
  <c r="I29" i="15"/>
  <c r="I41" i="15"/>
  <c r="I39" i="15"/>
  <c r="I37" i="15"/>
  <c r="I35" i="15"/>
  <c r="L16" i="35"/>
  <c r="L17" i="33"/>
  <c r="L16" i="37"/>
  <c r="L18" i="41"/>
  <c r="L17" i="45"/>
  <c r="L16" i="48"/>
  <c r="L18" i="51"/>
  <c r="L17" i="43"/>
  <c r="L17" i="34"/>
  <c r="L16" i="38"/>
  <c r="L18" i="42"/>
  <c r="L17" i="46"/>
  <c r="L16" i="49"/>
  <c r="L17" i="35"/>
  <c r="L16" i="39"/>
  <c r="L18" i="43"/>
  <c r="L17" i="47"/>
  <c r="L17" i="44"/>
  <c r="L18" i="50"/>
  <c r="L17" i="36"/>
  <c r="L16" i="40"/>
  <c r="L18" i="44"/>
  <c r="L16" i="50"/>
  <c r="L16" i="41"/>
  <c r="L18" i="45"/>
  <c r="L17" i="48"/>
  <c r="L16" i="51"/>
  <c r="L18" i="40"/>
  <c r="L18" i="34"/>
  <c r="L17" i="38"/>
  <c r="L16" i="42"/>
  <c r="L18" i="46"/>
  <c r="L17" i="49"/>
  <c r="L18" i="39"/>
  <c r="L18" i="35"/>
  <c r="L17" i="39"/>
  <c r="L16" i="43"/>
  <c r="L18" i="47"/>
  <c r="L17" i="37"/>
  <c r="L18" i="36"/>
  <c r="L17" i="40"/>
  <c r="L16" i="44"/>
  <c r="L17" i="50"/>
  <c r="L18" i="33"/>
  <c r="L16" i="33"/>
  <c r="L18" i="37"/>
  <c r="L17" i="41"/>
  <c r="L16" i="45"/>
  <c r="L18" i="48"/>
  <c r="L17" i="51"/>
  <c r="L16" i="47"/>
  <c r="L16" i="36"/>
  <c r="L16" i="34"/>
  <c r="L18" i="38"/>
  <c r="L17" i="42"/>
  <c r="L16" i="46"/>
  <c r="L18" i="49"/>
  <c r="H63" i="44"/>
  <c r="H40" i="15" s="1"/>
  <c r="H65" i="42"/>
  <c r="E38" i="31" s="1"/>
  <c r="H65" i="34"/>
  <c r="E30" i="31" s="1"/>
  <c r="H65" i="43"/>
  <c r="E39" i="31" s="1"/>
  <c r="H65" i="40"/>
  <c r="E36" i="31" s="1"/>
  <c r="F46" i="31"/>
  <c r="H65" i="45"/>
  <c r="E41" i="31" s="1"/>
  <c r="H65" i="47"/>
  <c r="E43" i="31" s="1"/>
  <c r="H66" i="35"/>
  <c r="E31" i="32" s="1"/>
  <c r="H66" i="39"/>
  <c r="E35" i="32" s="1"/>
  <c r="H66" i="45"/>
  <c r="E41" i="32" s="1"/>
  <c r="F63" i="34"/>
  <c r="F35" i="31"/>
  <c r="H66" i="41"/>
  <c r="E37" i="32" s="1"/>
  <c r="H65" i="44"/>
  <c r="E40" i="31" s="1"/>
  <c r="H63" i="48"/>
  <c r="H44" i="15" s="1"/>
  <c r="F47" i="31"/>
  <c r="H63" i="36"/>
  <c r="H32" i="15" s="1"/>
  <c r="F63" i="39"/>
  <c r="F65" i="40"/>
  <c r="H63" i="50"/>
  <c r="H46" i="15" s="1"/>
  <c r="H64" i="48"/>
  <c r="E44" i="27" s="1"/>
  <c r="H65" i="38"/>
  <c r="E34" i="31" s="1"/>
  <c r="H64" i="35"/>
  <c r="E31" i="27" s="1"/>
  <c r="F40" i="27"/>
  <c r="F65" i="50"/>
  <c r="H64" i="36"/>
  <c r="E32" i="27" s="1"/>
  <c r="H63" i="40"/>
  <c r="H36" i="15" s="1"/>
  <c r="H65" i="46"/>
  <c r="E42" i="31" s="1"/>
  <c r="H64" i="47"/>
  <c r="E43" i="27" s="1"/>
  <c r="H64" i="45"/>
  <c r="E41" i="27" s="1"/>
  <c r="H65" i="51"/>
  <c r="E47" i="31" s="1"/>
  <c r="F34" i="31"/>
  <c r="H66" i="44"/>
  <c r="E40" i="32" s="1"/>
  <c r="F66" i="47"/>
  <c r="F66" i="51"/>
  <c r="H64" i="33"/>
  <c r="E29" i="27" s="1"/>
  <c r="F64" i="35"/>
  <c r="H65" i="36"/>
  <c r="E32" i="31" s="1"/>
  <c r="F65" i="37"/>
  <c r="H63" i="39"/>
  <c r="H35" i="15" s="1"/>
  <c r="F65" i="43"/>
  <c r="H63" i="51"/>
  <c r="H47" i="15" s="1"/>
  <c r="H63" i="42"/>
  <c r="H38" i="15" s="1"/>
  <c r="F66" i="45"/>
  <c r="F64" i="47"/>
  <c r="H66" i="38"/>
  <c r="E34" i="32" s="1"/>
  <c r="F41" i="27"/>
  <c r="F44" i="31"/>
  <c r="H66" i="50"/>
  <c r="E46" i="32" s="1"/>
  <c r="H64" i="51"/>
  <c r="E47" i="27" s="1"/>
  <c r="H65" i="33"/>
  <c r="E29" i="31" s="1"/>
  <c r="H64" i="39"/>
  <c r="E35" i="27" s="1"/>
  <c r="F65" i="42"/>
  <c r="F63" i="43"/>
  <c r="F65" i="44"/>
  <c r="H66" i="49"/>
  <c r="E45" i="32" s="1"/>
  <c r="H65" i="35"/>
  <c r="E31" i="31" s="1"/>
  <c r="F65" i="38"/>
  <c r="H66" i="43"/>
  <c r="E39" i="32" s="1"/>
  <c r="H63" i="46"/>
  <c r="H42" i="15" s="1"/>
  <c r="F31" i="32"/>
  <c r="F42" i="27"/>
  <c r="H64" i="50"/>
  <c r="E46" i="27" s="1"/>
  <c r="H63" i="38"/>
  <c r="H34" i="15" s="1"/>
  <c r="F35" i="32"/>
  <c r="I66" i="41"/>
  <c r="G37" i="32" s="1"/>
  <c r="H64" i="46"/>
  <c r="E42" i="27" s="1"/>
  <c r="F47" i="32"/>
  <c r="I66" i="48"/>
  <c r="G44" i="32" s="1"/>
  <c r="I64" i="43"/>
  <c r="G39" i="27" s="1"/>
  <c r="I65" i="49"/>
  <c r="G45" i="31" s="1"/>
  <c r="F66" i="41"/>
  <c r="F37" i="32"/>
  <c r="H66" i="46"/>
  <c r="E42" i="32" s="1"/>
  <c r="F65" i="33"/>
  <c r="F29" i="31"/>
  <c r="F64" i="45"/>
  <c r="H66" i="47"/>
  <c r="E43" i="32" s="1"/>
  <c r="H65" i="50"/>
  <c r="E46" i="31" s="1"/>
  <c r="F30" i="31"/>
  <c r="H63" i="35"/>
  <c r="H31" i="15" s="1"/>
  <c r="H66" i="36"/>
  <c r="E32" i="32" s="1"/>
  <c r="F66" i="37"/>
  <c r="F33" i="32"/>
  <c r="H66" i="40"/>
  <c r="E36" i="32" s="1"/>
  <c r="F63" i="41"/>
  <c r="H64" i="43"/>
  <c r="E39" i="27" s="1"/>
  <c r="H64" i="44"/>
  <c r="E40" i="27" s="1"/>
  <c r="F64" i="46"/>
  <c r="F65" i="48"/>
  <c r="H64" i="49"/>
  <c r="E45" i="27" s="1"/>
  <c r="F66" i="50"/>
  <c r="F46" i="32"/>
  <c r="F66" i="36"/>
  <c r="F32" i="32"/>
  <c r="I65" i="44"/>
  <c r="G40" i="31" s="1"/>
  <c r="F64" i="44"/>
  <c r="F64" i="51"/>
  <c r="F47" i="27"/>
  <c r="H66" i="51"/>
  <c r="E47" i="32" s="1"/>
  <c r="F65" i="34"/>
  <c r="F31" i="27"/>
  <c r="F32" i="27"/>
  <c r="H64" i="40"/>
  <c r="E36" i="27" s="1"/>
  <c r="F64" i="42"/>
  <c r="F38" i="27"/>
  <c r="H66" i="42"/>
  <c r="E38" i="32" s="1"/>
  <c r="F39" i="31"/>
  <c r="F40" i="31"/>
  <c r="F63" i="48"/>
  <c r="H65" i="48"/>
  <c r="E44" i="31" s="1"/>
  <c r="I65" i="40"/>
  <c r="G36" i="31" s="1"/>
  <c r="F65" i="47"/>
  <c r="F43" i="31"/>
  <c r="F66" i="48"/>
  <c r="F44" i="32"/>
  <c r="F65" i="49"/>
  <c r="F45" i="31"/>
  <c r="F64" i="43"/>
  <c r="F39" i="27"/>
  <c r="I65" i="36"/>
  <c r="G32" i="31" s="1"/>
  <c r="H63" i="37"/>
  <c r="H33" i="15" s="1"/>
  <c r="H66" i="37"/>
  <c r="E33" i="32" s="1"/>
  <c r="I65" i="38"/>
  <c r="G34" i="31" s="1"/>
  <c r="H65" i="39"/>
  <c r="E35" i="31" s="1"/>
  <c r="F36" i="31"/>
  <c r="H64" i="42"/>
  <c r="E38" i="27" s="1"/>
  <c r="F65" i="45"/>
  <c r="F41" i="31"/>
  <c r="F42" i="31"/>
  <c r="F64" i="50"/>
  <c r="F46" i="27"/>
  <c r="H64" i="34"/>
  <c r="E30" i="27" s="1"/>
  <c r="F63" i="35"/>
  <c r="H65" i="37"/>
  <c r="E33" i="31" s="1"/>
  <c r="H63" i="33"/>
  <c r="H29" i="15" s="1"/>
  <c r="F29" i="32"/>
  <c r="F66" i="34"/>
  <c r="F30" i="32"/>
  <c r="F64" i="37"/>
  <c r="F33" i="27"/>
  <c r="H64" i="38"/>
  <c r="E34" i="27" s="1"/>
  <c r="F63" i="47"/>
  <c r="F64" i="49"/>
  <c r="F45" i="27"/>
  <c r="F63" i="50"/>
  <c r="F66" i="35"/>
  <c r="F66" i="42"/>
  <c r="F38" i="32"/>
  <c r="F63" i="33"/>
  <c r="F63" i="37"/>
  <c r="F65" i="36"/>
  <c r="F32" i="31"/>
  <c r="H64" i="41"/>
  <c r="E37" i="27" s="1"/>
  <c r="F38" i="31"/>
  <c r="F63" i="44"/>
  <c r="F66" i="44"/>
  <c r="F40" i="32"/>
  <c r="F63" i="46"/>
  <c r="F65" i="46"/>
  <c r="F64" i="48"/>
  <c r="F44" i="27"/>
  <c r="H66" i="48"/>
  <c r="E44" i="32" s="1"/>
  <c r="H65" i="49"/>
  <c r="E45" i="31" s="1"/>
  <c r="F65" i="51"/>
  <c r="F63" i="38"/>
  <c r="I64" i="41"/>
  <c r="G37" i="27" s="1"/>
  <c r="F66" i="38"/>
  <c r="F34" i="32"/>
  <c r="F64" i="40"/>
  <c r="F36" i="27"/>
  <c r="F64" i="33"/>
  <c r="F29" i="27"/>
  <c r="F65" i="35"/>
  <c r="F31" i="31"/>
  <c r="F64" i="39"/>
  <c r="F35" i="27"/>
  <c r="I65" i="41"/>
  <c r="G37" i="31" s="1"/>
  <c r="F65" i="41"/>
  <c r="F37" i="31"/>
  <c r="F66" i="43"/>
  <c r="F39" i="32"/>
  <c r="F63" i="45"/>
  <c r="F66" i="49"/>
  <c r="F45" i="32"/>
  <c r="F66" i="40"/>
  <c r="F36" i="32"/>
  <c r="F65" i="39"/>
  <c r="F66" i="33"/>
  <c r="H63" i="34"/>
  <c r="H30" i="15" s="1"/>
  <c r="H66" i="34"/>
  <c r="E30" i="32" s="1"/>
  <c r="H64" i="37"/>
  <c r="E33" i="27" s="1"/>
  <c r="F66" i="39"/>
  <c r="F63" i="40"/>
  <c r="F41" i="32"/>
  <c r="F42" i="32"/>
  <c r="H63" i="47"/>
  <c r="H43" i="15" s="1"/>
  <c r="F43" i="32"/>
  <c r="F63" i="49"/>
  <c r="F64" i="38"/>
  <c r="F34" i="27"/>
  <c r="F64" i="41"/>
  <c r="F37" i="27"/>
  <c r="H66" i="33"/>
  <c r="E29" i="32" s="1"/>
  <c r="F64" i="34"/>
  <c r="F30" i="27"/>
  <c r="F33" i="31"/>
  <c r="H65" i="41"/>
  <c r="E37" i="31" s="1"/>
  <c r="F63" i="42"/>
  <c r="H63" i="43"/>
  <c r="H39" i="15" s="1"/>
  <c r="H63" i="45"/>
  <c r="H41" i="15" s="1"/>
  <c r="F66" i="46"/>
  <c r="F43" i="27"/>
  <c r="H63" i="49"/>
  <c r="H45" i="15" s="1"/>
  <c r="F63" i="51"/>
  <c r="F64" i="36"/>
  <c r="F63" i="36"/>
  <c r="I65" i="51"/>
  <c r="G47" i="31" s="1"/>
  <c r="I66" i="51"/>
  <c r="G47" i="32" s="1"/>
  <c r="I64" i="51"/>
  <c r="G47" i="27" s="1"/>
  <c r="I63" i="51"/>
  <c r="J47" i="15" s="1"/>
  <c r="I66" i="50"/>
  <c r="G46" i="32" s="1"/>
  <c r="I65" i="50"/>
  <c r="G46" i="31" s="1"/>
  <c r="I64" i="50"/>
  <c r="G46" i="27" s="1"/>
  <c r="I63" i="50"/>
  <c r="J46" i="15" s="1"/>
  <c r="I64" i="49"/>
  <c r="G45" i="27" s="1"/>
  <c r="I63" i="49"/>
  <c r="J45" i="15" s="1"/>
  <c r="I66" i="49"/>
  <c r="G45" i="32" s="1"/>
  <c r="I64" i="48"/>
  <c r="G44" i="27" s="1"/>
  <c r="I63" i="48"/>
  <c r="J44" i="15" s="1"/>
  <c r="I65" i="48"/>
  <c r="G44" i="31" s="1"/>
  <c r="I65" i="47"/>
  <c r="G43" i="31" s="1"/>
  <c r="I66" i="47"/>
  <c r="G43" i="32" s="1"/>
  <c r="I64" i="47"/>
  <c r="G43" i="27" s="1"/>
  <c r="I63" i="47"/>
  <c r="J43" i="15" s="1"/>
  <c r="I65" i="46"/>
  <c r="G42" i="31" s="1"/>
  <c r="I66" i="46"/>
  <c r="G42" i="32" s="1"/>
  <c r="I64" i="46"/>
  <c r="G42" i="27" s="1"/>
  <c r="I63" i="46"/>
  <c r="J42" i="15" s="1"/>
  <c r="I64" i="45"/>
  <c r="G41" i="27" s="1"/>
  <c r="I63" i="45"/>
  <c r="J41" i="15" s="1"/>
  <c r="I66" i="45"/>
  <c r="G41" i="32" s="1"/>
  <c r="I65" i="45"/>
  <c r="G41" i="31" s="1"/>
  <c r="I66" i="44"/>
  <c r="G40" i="32" s="1"/>
  <c r="I64" i="44"/>
  <c r="G40" i="27" s="1"/>
  <c r="I63" i="44"/>
  <c r="J40" i="15" s="1"/>
  <c r="I66" i="43"/>
  <c r="G39" i="32" s="1"/>
  <c r="I63" i="43"/>
  <c r="J39" i="15" s="1"/>
  <c r="I65" i="43"/>
  <c r="G39" i="31" s="1"/>
  <c r="I66" i="42"/>
  <c r="G38" i="32" s="1"/>
  <c r="I64" i="42"/>
  <c r="G38" i="27" s="1"/>
  <c r="I63" i="42"/>
  <c r="J38" i="15" s="1"/>
  <c r="I65" i="42"/>
  <c r="G38" i="31" s="1"/>
  <c r="H63" i="41"/>
  <c r="H37" i="15" s="1"/>
  <c r="I63" i="41"/>
  <c r="J37" i="15" s="1"/>
  <c r="I64" i="40"/>
  <c r="G36" i="27" s="1"/>
  <c r="I63" i="40"/>
  <c r="J36" i="15" s="1"/>
  <c r="I66" i="40"/>
  <c r="G36" i="32" s="1"/>
  <c r="I64" i="39"/>
  <c r="G35" i="27" s="1"/>
  <c r="I66" i="39"/>
  <c r="G35" i="32" s="1"/>
  <c r="I65" i="39"/>
  <c r="G35" i="31" s="1"/>
  <c r="I63" i="39"/>
  <c r="J35" i="15" s="1"/>
  <c r="I66" i="38"/>
  <c r="G34" i="32" s="1"/>
  <c r="I64" i="38"/>
  <c r="G34" i="27" s="1"/>
  <c r="I63" i="38"/>
  <c r="J34" i="15" s="1"/>
  <c r="I63" i="37"/>
  <c r="J33" i="15" s="1"/>
  <c r="I66" i="37"/>
  <c r="G33" i="32" s="1"/>
  <c r="I65" i="37"/>
  <c r="G33" i="31" s="1"/>
  <c r="I64" i="37"/>
  <c r="G33" i="27" s="1"/>
  <c r="I64" i="36"/>
  <c r="G32" i="27" s="1"/>
  <c r="I63" i="36"/>
  <c r="J32" i="15" s="1"/>
  <c r="I66" i="36"/>
  <c r="G32" i="32" s="1"/>
  <c r="I64" i="35"/>
  <c r="G31" i="27" s="1"/>
  <c r="I66" i="35"/>
  <c r="G31" i="32" s="1"/>
  <c r="I65" i="35"/>
  <c r="G31" i="31" s="1"/>
  <c r="I63" i="35"/>
  <c r="J31" i="15" s="1"/>
  <c r="I65" i="34"/>
  <c r="G30" i="31" s="1"/>
  <c r="I66" i="34"/>
  <c r="G30" i="32" s="1"/>
  <c r="I64" i="34"/>
  <c r="G30" i="27" s="1"/>
  <c r="I63" i="34"/>
  <c r="J30" i="15" s="1"/>
  <c r="I64" i="33"/>
  <c r="G29" i="27" s="1"/>
  <c r="I63" i="33"/>
  <c r="J29" i="15" s="1"/>
  <c r="I66" i="33"/>
  <c r="G29" i="32" s="1"/>
  <c r="I65" i="33"/>
  <c r="G29" i="31" s="1"/>
  <c r="F33" i="25"/>
  <c r="I33" i="25" s="1"/>
  <c r="F32" i="25"/>
  <c r="I32" i="25" s="1"/>
  <c r="G66" i="25"/>
  <c r="K18" i="25" s="1"/>
  <c r="G65" i="25"/>
  <c r="K17" i="25" s="1"/>
  <c r="G64" i="25"/>
  <c r="K16" i="25" s="1"/>
  <c r="E66" i="25"/>
  <c r="E65" i="25"/>
  <c r="E64" i="25"/>
  <c r="D66" i="25"/>
  <c r="D65" i="25"/>
  <c r="D64" i="25"/>
  <c r="C66" i="25"/>
  <c r="C65" i="25"/>
  <c r="C64" i="25"/>
  <c r="H33" i="25"/>
  <c r="H34" i="25"/>
  <c r="H35" i="25"/>
  <c r="H36" i="25"/>
  <c r="H37" i="25"/>
  <c r="H38" i="25"/>
  <c r="H39" i="25"/>
  <c r="H40" i="25"/>
  <c r="H41" i="25"/>
  <c r="H42" i="25"/>
  <c r="H43" i="25"/>
  <c r="H44" i="25"/>
  <c r="H45" i="25"/>
  <c r="H46" i="25"/>
  <c r="H47" i="25"/>
  <c r="H48" i="25"/>
  <c r="H49" i="25"/>
  <c r="H50" i="25"/>
  <c r="H51" i="25"/>
  <c r="H52" i="25"/>
  <c r="H53" i="25"/>
  <c r="H54" i="25"/>
  <c r="H55" i="25"/>
  <c r="H56" i="25"/>
  <c r="H57" i="25"/>
  <c r="H58" i="25"/>
  <c r="H59" i="25"/>
  <c r="H60" i="25"/>
  <c r="H61" i="25"/>
  <c r="H62" i="25"/>
  <c r="H31" i="25"/>
  <c r="C63" i="25"/>
  <c r="D63" i="25"/>
  <c r="E63" i="25"/>
  <c r="G63" i="25"/>
  <c r="F62" i="25"/>
  <c r="I62" i="25" s="1"/>
  <c r="F61" i="25"/>
  <c r="I61" i="25" s="1"/>
  <c r="F60" i="25"/>
  <c r="I60" i="25" s="1"/>
  <c r="F59" i="25"/>
  <c r="I59" i="25" s="1"/>
  <c r="F58" i="25"/>
  <c r="I58" i="25" s="1"/>
  <c r="F57" i="25"/>
  <c r="I57" i="25" s="1"/>
  <c r="F56" i="25"/>
  <c r="I56" i="25" s="1"/>
  <c r="F55" i="25"/>
  <c r="I55" i="25" s="1"/>
  <c r="F54" i="25"/>
  <c r="I54" i="25" s="1"/>
  <c r="F53" i="25"/>
  <c r="I53" i="25" s="1"/>
  <c r="F52" i="25"/>
  <c r="I52" i="25" s="1"/>
  <c r="F51" i="25"/>
  <c r="I51" i="25" s="1"/>
  <c r="F50" i="25"/>
  <c r="I50" i="25" s="1"/>
  <c r="F49" i="25"/>
  <c r="I49" i="25" s="1"/>
  <c r="F48" i="25"/>
  <c r="I48" i="25" s="1"/>
  <c r="F47" i="25"/>
  <c r="I47" i="25" s="1"/>
  <c r="F46" i="25"/>
  <c r="I46" i="25" s="1"/>
  <c r="F45" i="25"/>
  <c r="I45" i="25" s="1"/>
  <c r="F44" i="25"/>
  <c r="I44" i="25" s="1"/>
  <c r="F43" i="25"/>
  <c r="I43" i="25" s="1"/>
  <c r="F42" i="25"/>
  <c r="I42" i="25" s="1"/>
  <c r="F41" i="25"/>
  <c r="I41" i="25" s="1"/>
  <c r="F40" i="25"/>
  <c r="I40" i="25" s="1"/>
  <c r="F39" i="25"/>
  <c r="I39" i="25" s="1"/>
  <c r="F38" i="25"/>
  <c r="I38" i="25" s="1"/>
  <c r="F37" i="25"/>
  <c r="I37" i="25" s="1"/>
  <c r="F36" i="25"/>
  <c r="I36" i="25" s="1"/>
  <c r="F35" i="25"/>
  <c r="I35" i="25" s="1"/>
  <c r="F34" i="25"/>
  <c r="I34" i="25" s="1"/>
  <c r="F31" i="25"/>
  <c r="I31" i="25" s="1"/>
  <c r="I28" i="15" l="1"/>
  <c r="I48" i="15" s="1"/>
  <c r="L17" i="25"/>
  <c r="L16" i="25"/>
  <c r="L18" i="25"/>
  <c r="F28" i="31"/>
  <c r="F48" i="31" s="1"/>
  <c r="F28" i="27"/>
  <c r="F28" i="32"/>
  <c r="F48" i="32" s="1"/>
  <c r="E72" i="50"/>
  <c r="E72" i="33"/>
  <c r="E72" i="44"/>
  <c r="E72" i="36"/>
  <c r="E72" i="40"/>
  <c r="E72" i="47"/>
  <c r="E72" i="41"/>
  <c r="E72" i="43"/>
  <c r="E72" i="51"/>
  <c r="E72" i="45"/>
  <c r="E72" i="37"/>
  <c r="E72" i="48"/>
  <c r="E72" i="38"/>
  <c r="E72" i="39"/>
  <c r="E72" i="34"/>
  <c r="E72" i="35"/>
  <c r="E72" i="42"/>
  <c r="E72" i="46"/>
  <c r="E72" i="49"/>
  <c r="H64" i="25"/>
  <c r="E28" i="27" s="1"/>
  <c r="H66" i="25"/>
  <c r="E28" i="32" s="1"/>
  <c r="H65" i="25"/>
  <c r="E28" i="31" s="1"/>
  <c r="F65" i="25"/>
  <c r="F66" i="25"/>
  <c r="I66" i="25"/>
  <c r="G28" i="32" s="1"/>
  <c r="I65" i="25"/>
  <c r="G28" i="31" s="1"/>
  <c r="F64" i="25"/>
  <c r="I64" i="25"/>
  <c r="G28" i="27" s="1"/>
  <c r="H63" i="25"/>
  <c r="H28" i="15" s="1"/>
  <c r="I63" i="25"/>
  <c r="J28" i="15" s="1"/>
  <c r="J48" i="15" s="1"/>
  <c r="C18" i="25"/>
  <c r="C17" i="25"/>
  <c r="C16" i="25"/>
  <c r="G15" i="25"/>
  <c r="F63" i="25"/>
  <c r="B29" i="27"/>
  <c r="B30" i="27"/>
  <c r="B31" i="27"/>
  <c r="B32" i="27"/>
  <c r="B33" i="27"/>
  <c r="B34" i="27"/>
  <c r="B35" i="27"/>
  <c r="B36" i="27"/>
  <c r="B37" i="27"/>
  <c r="B38" i="27"/>
  <c r="B39" i="27"/>
  <c r="B40" i="27"/>
  <c r="B41" i="27"/>
  <c r="B42" i="27"/>
  <c r="B43" i="27"/>
  <c r="B44" i="27"/>
  <c r="B45" i="27"/>
  <c r="B46" i="27"/>
  <c r="B47" i="27"/>
  <c r="C18" i="27"/>
  <c r="C17" i="27"/>
  <c r="C16" i="27"/>
  <c r="G15" i="27"/>
  <c r="B27" i="25"/>
  <c r="C18" i="15"/>
  <c r="C17" i="15"/>
  <c r="C16" i="15"/>
  <c r="E37" i="9" l="1"/>
  <c r="D35" i="53"/>
  <c r="G48" i="32"/>
  <c r="G48" i="31"/>
  <c r="F48" i="27"/>
  <c r="E72" i="25"/>
  <c r="G48" i="27" l="1"/>
  <c r="D25" i="9" l="1"/>
  <c r="G20" i="54" s="1"/>
  <c r="H21" i="1" l="1"/>
  <c r="H21" i="52"/>
  <c r="G21" i="45"/>
  <c r="G21" i="33"/>
  <c r="G21" i="31"/>
  <c r="G21" i="44"/>
  <c r="G21" i="43"/>
  <c r="G21" i="42"/>
  <c r="G21" i="38"/>
  <c r="G21" i="36"/>
  <c r="G21" i="51"/>
  <c r="G21" i="41"/>
  <c r="G21" i="34"/>
  <c r="G21" i="40"/>
  <c r="G21" i="32"/>
  <c r="G21" i="50"/>
  <c r="G21" i="39"/>
  <c r="G21" i="49"/>
  <c r="G21" i="37"/>
  <c r="G21" i="48"/>
  <c r="G21" i="47"/>
  <c r="G21" i="35"/>
  <c r="G21" i="46"/>
  <c r="G21" i="27"/>
  <c r="G21" i="25"/>
  <c r="I21" i="15"/>
  <c r="C25" i="9"/>
  <c r="F20" i="54" s="1"/>
  <c r="G21" i="52" l="1"/>
  <c r="G21" i="1"/>
  <c r="F21" i="46"/>
  <c r="F21" i="34"/>
  <c r="F21" i="45"/>
  <c r="F21" i="33"/>
  <c r="F21" i="31"/>
  <c r="F21" i="44"/>
  <c r="F21" i="43"/>
  <c r="F21" i="42"/>
  <c r="F21" i="51"/>
  <c r="F21" i="41"/>
  <c r="F21" i="39"/>
  <c r="F21" i="37"/>
  <c r="F21" i="40"/>
  <c r="F21" i="32"/>
  <c r="F21" i="50"/>
  <c r="F21" i="49"/>
  <c r="F21" i="38"/>
  <c r="F21" i="35"/>
  <c r="F21" i="48"/>
  <c r="F21" i="36"/>
  <c r="F21" i="47"/>
  <c r="F21" i="25"/>
  <c r="F21" i="27"/>
  <c r="H21" i="15"/>
  <c r="D22" i="9"/>
  <c r="F37" i="9" l="1"/>
  <c r="E35" i="53"/>
  <c r="E38" i="9" s="1"/>
  <c r="F53" i="1"/>
  <c r="F38" i="9" l="1"/>
  <c r="F39" i="9" s="1"/>
  <c r="E39" i="9"/>
</calcChain>
</file>

<file path=xl/sharedStrings.xml><?xml version="1.0" encoding="utf-8"?>
<sst xmlns="http://schemas.openxmlformats.org/spreadsheetml/2006/main" count="1183" uniqueCount="240">
  <si>
    <t>DISTRIBUCIÓN DE LOS COSTES ELEGIBLES</t>
  </si>
  <si>
    <t>Gastos de contratación de personal.</t>
  </si>
  <si>
    <t>Entidad:</t>
  </si>
  <si>
    <t>Expediente:</t>
  </si>
  <si>
    <t>Importe (€) presentado en la CUENTA JUSTIFICATIVA</t>
  </si>
  <si>
    <t>Observaciones</t>
  </si>
  <si>
    <t>Costes directos de personal</t>
  </si>
  <si>
    <t>TOTAL</t>
  </si>
  <si>
    <t>Y para que así conste a los efectos oportunos, firmo el presente documento</t>
  </si>
  <si>
    <t>Lugar y fecha:</t>
  </si>
  <si>
    <t>Firma:</t>
  </si>
  <si>
    <t>CIF:</t>
  </si>
  <si>
    <t xml:space="preserve">PERIODO DE JUSTIFICACIÓN:                                    </t>
  </si>
  <si>
    <t>FECHA INICIO</t>
  </si>
  <si>
    <t>GASTOS DE PERSONAL</t>
  </si>
  <si>
    <t>NIF</t>
  </si>
  <si>
    <t>Nº Afiliación a la Seguridad Social</t>
  </si>
  <si>
    <t>Anualidad</t>
  </si>
  <si>
    <t>Coste imputable al proyecto</t>
  </si>
  <si>
    <t>Cálculo de EJC</t>
  </si>
  <si>
    <t>EJC anuales entidad
(convenio)</t>
  </si>
  <si>
    <t>EJC anuales genérica
(1720 horas JC-año)</t>
  </si>
  <si>
    <t>Firma</t>
  </si>
  <si>
    <t>Salario mensual según nómina (€)</t>
  </si>
  <si>
    <t>Nº horas/mes según nómina</t>
  </si>
  <si>
    <t>Coste hora (€)</t>
  </si>
  <si>
    <t>Nº Factura</t>
  </si>
  <si>
    <t>Nombre del proveedor</t>
  </si>
  <si>
    <t>Concepto</t>
  </si>
  <si>
    <t>Base imponible. Importe sin IVA(€)</t>
  </si>
  <si>
    <t>IVA (€)</t>
  </si>
  <si>
    <t>Total Pagado (€)</t>
  </si>
  <si>
    <t>Título:</t>
  </si>
  <si>
    <t>Tipo de justificación:</t>
  </si>
  <si>
    <t>Periodo de ejecución:</t>
  </si>
  <si>
    <t>Fecha de inicio
(dd/mm/aaaa)</t>
  </si>
  <si>
    <t>Periodo justificado:</t>
  </si>
  <si>
    <t>Fecha de cierre
(dd/mm/aaaa)</t>
  </si>
  <si>
    <t>RESUMEN CUENTA JUSTIFICATIVA</t>
  </si>
  <si>
    <t>Modalidad:</t>
  </si>
  <si>
    <t>Trabajador-a 1</t>
  </si>
  <si>
    <t>Trabajador-a 2</t>
  </si>
  <si>
    <t>Trabajador-a 3</t>
  </si>
  <si>
    <t>Trabajador-a 4</t>
  </si>
  <si>
    <t>Trabajador-a 5</t>
  </si>
  <si>
    <t>Trabajador-a 6</t>
  </si>
  <si>
    <t>Trabajador-a 7</t>
  </si>
  <si>
    <t>Trabajador-a 8</t>
  </si>
  <si>
    <t>Trabajador-a 9</t>
  </si>
  <si>
    <t>Trabajador-a 10</t>
  </si>
  <si>
    <t>Trabajador-a 11</t>
  </si>
  <si>
    <t>Trabajador-a 12</t>
  </si>
  <si>
    <t>Trabajador-a 13</t>
  </si>
  <si>
    <t>Trabajador-a 14</t>
  </si>
  <si>
    <t>Trabajador-a 15</t>
  </si>
  <si>
    <t>Trabajador-a 16</t>
  </si>
  <si>
    <t>Trabajador-a 17</t>
  </si>
  <si>
    <t>Trabajador-a 18</t>
  </si>
  <si>
    <t>Trabajador-a 19</t>
  </si>
  <si>
    <t>Trabajador-a 20</t>
  </si>
  <si>
    <t>(1) Colocar en orden alfabético de apellidos.</t>
  </si>
  <si>
    <t>Responsable del proyecto/programa:</t>
  </si>
  <si>
    <t>Datos globales</t>
  </si>
  <si>
    <r>
      <t>(Apellidos, Nombre)</t>
    </r>
    <r>
      <rPr>
        <b/>
        <vertAlign val="superscript"/>
        <sz val="10"/>
        <color theme="1"/>
        <rFont val="Arial"/>
        <family val="2"/>
      </rPr>
      <t>(1) (2)</t>
    </r>
  </si>
  <si>
    <t>(2) Añadir filas necesarias</t>
  </si>
  <si>
    <t>FECHA  CIERRE</t>
  </si>
  <si>
    <t>Datos 2026</t>
  </si>
  <si>
    <t>SUBTOTAL JUSTIFICACIÓN PRESENTADA (€) :</t>
  </si>
  <si>
    <t>% Dedicación</t>
  </si>
  <si>
    <t>Datos Trabajador 1</t>
  </si>
  <si>
    <t>Mes y año</t>
  </si>
  <si>
    <t>A. COSTES DIRECTOS DE PERSONAL</t>
  </si>
  <si>
    <t>B. COSTES DISTINTOS DE LOS COSTES DIRECTOS DE PERSONAL
(hasta 40% de los costes directos  de personal justificados)</t>
  </si>
  <si>
    <t>4, Costes de adquisición y/o amortización de activos inmateriales, incluyendo programas de ordenador de carácter técnico.</t>
  </si>
  <si>
    <t>5. Costes de solicitud de derecho de propiedad industrial e intelectuales y otros costes derivados del mantenimiento de los mismos.</t>
  </si>
  <si>
    <t>6, Costes de investigación contractual, conocimientos y patentes adquiridas u obtenidas por licencias de fuentes externas, siempre y cuando la operación se haya realizado en condiciones de plena competencia.</t>
  </si>
  <si>
    <t>7. Costes de publicación y difusión de resultados, incluidos aquellos que pudieran derivarse de la publicación en revistas de acceso abierto.</t>
  </si>
  <si>
    <t>8. Costes de alquiler de salas, traducción, organización de conferencias, eventos, congresos y seminarios.</t>
  </si>
  <si>
    <t>9. Cuotas a sociedades científicas nacionales e internacionales que se deriven directamente de la actuación.</t>
  </si>
  <si>
    <t>10. Costes de inscripción en congresos, seminarios, conferencias, jornadas técnicas y similares, para las categorías o tipos de personal que determinen las convocatorias.</t>
  </si>
  <si>
    <t>11. Costes de utilización y acceso a Infraestructuras Científicas y Técnicas Singulares (ICTS) y grandes instalaciones científicas, nacionales e internacionales.</t>
  </si>
  <si>
    <t>12. Costes de informes realizados por un auditor de cuentas inscrito en el Registro Oficial de Auditores de Cuentas, distinto del encargado de auditar las cuentas de la entidad beneficiaria.</t>
  </si>
  <si>
    <t>13. Costes comprendidos en el primer párrafo del artículo 31.7 de la Ley 38/2003, de 17 de noviembre.</t>
  </si>
  <si>
    <t>Tipo de personal</t>
  </si>
  <si>
    <t>Seguridad Social cuota patronal mensual  (€)</t>
  </si>
  <si>
    <t>Nº horas/mes imputadas al proyecto/programa</t>
  </si>
  <si>
    <t>SUBTOTAL 2026</t>
  </si>
  <si>
    <t>SUBTOTAL 2028</t>
  </si>
  <si>
    <t>SUBTOTAL 2027</t>
  </si>
  <si>
    <t>(1) El total del coste elegible será la parte correspondiente al proyecto/programa de la suma del salario y la cuota patronal mensual cuando se impute el 100% de horas. Deberán eliminarse los costes asociados a situaciones con derecho a retribución en las que no se presta servicio ejectivo (por ej. IT, ausencias, RDL 2/2015...)</t>
  </si>
  <si>
    <r>
      <t xml:space="preserve">Total coste elegible de horas/mes imputadas al proyecto (€) </t>
    </r>
    <r>
      <rPr>
        <b/>
        <vertAlign val="superscript"/>
        <sz val="10"/>
        <rFont val="Arial"/>
        <family val="2"/>
      </rPr>
      <t>(1)</t>
    </r>
  </si>
  <si>
    <t>(2) Cuenta contable separada, para su seguimiento y control</t>
  </si>
  <si>
    <t>Datos Trabajador-a 8</t>
  </si>
  <si>
    <t>Datos Trabajador-a 9</t>
  </si>
  <si>
    <t>Datos Trabajador-a 10</t>
  </si>
  <si>
    <t>Datos Trabajador-a 2</t>
  </si>
  <si>
    <t>Datos Trabajador-a 3</t>
  </si>
  <si>
    <t>Datos Trabajador-a 4</t>
  </si>
  <si>
    <t>Datos Trabajador-a 5</t>
  </si>
  <si>
    <t>Datos Trabajador-a 6</t>
  </si>
  <si>
    <t>Datos Trabajador-a 7</t>
  </si>
  <si>
    <t>Datos Trabajador-a 12</t>
  </si>
  <si>
    <t>Datos Trabajador-a 13</t>
  </si>
  <si>
    <t>Datos Trabajador-a 14</t>
  </si>
  <si>
    <t>Datos Trabajador-a 15</t>
  </si>
  <si>
    <t>Datos Trabajador-a 16</t>
  </si>
  <si>
    <t>Datos Trabajador-a 17</t>
  </si>
  <si>
    <t>Datos Trabajador-a 18</t>
  </si>
  <si>
    <t>Datos Trabajador-a 19</t>
  </si>
  <si>
    <t>Datos Trabajador-a 20</t>
  </si>
  <si>
    <t>(1) El total del coste elegible será la parte correspondiente al proyecto/programa de la suma del salario y la cuota patronal mensual cuando se impute el 100% de horas. Deberán eliminarse los costes asociados a situaciones con derecho a retribución en las que no se presta servicio efectivo (por ej. IT, ausencias, RDL 2/2015...)</t>
  </si>
  <si>
    <t>EJC año genérica</t>
  </si>
  <si>
    <t>EJC año convenio</t>
  </si>
  <si>
    <t>Horas anuales jornada completa entidad</t>
  </si>
  <si>
    <t>Año</t>
  </si>
  <si>
    <t>Importe liquidación €</t>
  </si>
  <si>
    <t>(2) Se imputa el coste sin IVA</t>
  </si>
  <si>
    <r>
      <t xml:space="preserve">Presupuesto (€) ADMITIDO en RESOLUCIÓN para las anualidades  del periodo justificado </t>
    </r>
    <r>
      <rPr>
        <vertAlign val="superscript"/>
        <sz val="10"/>
        <color theme="1"/>
        <rFont val="Arial"/>
        <family val="2"/>
      </rPr>
      <t>(3)</t>
    </r>
  </si>
  <si>
    <t>Tipo de gasto</t>
  </si>
  <si>
    <r>
      <t xml:space="preserve">Presupuesto (€) RECIBIDO  en el momento de la justificación </t>
    </r>
    <r>
      <rPr>
        <vertAlign val="superscript"/>
        <sz val="10"/>
        <color theme="1"/>
        <rFont val="Calibri"/>
        <family val="2"/>
        <scheme val="minor"/>
      </rPr>
      <t>(4)</t>
    </r>
  </si>
  <si>
    <t>(4) Lo recibido para la anualidad de 2026, si la justificación es parcial; la suma de olo recibido para las anualidades de 2026 y 2027, si la justificación es final.</t>
  </si>
  <si>
    <r>
      <t>Otros gastos</t>
    </r>
    <r>
      <rPr>
        <vertAlign val="superscript"/>
        <sz val="10"/>
        <rFont val="Arial"/>
        <family val="2"/>
      </rPr>
      <t xml:space="preserve"> (1) (2)</t>
    </r>
    <r>
      <rPr>
        <sz val="10"/>
        <rFont val="Arial"/>
        <family val="2"/>
      </rPr>
      <t xml:space="preserve"> (hasta 40% de los costes directos  de personal justificados)</t>
    </r>
  </si>
  <si>
    <t xml:space="preserve">Firma de la persona representante de la entidad:       </t>
  </si>
  <si>
    <t>Firma de la persona responsable del proyecto:</t>
  </si>
  <si>
    <t>CIF</t>
  </si>
  <si>
    <t>N.º orden</t>
  </si>
  <si>
    <t>(1) Introducir tantas filas como nº de facturas se incluyan en la cuenta justificativa del gasto</t>
  </si>
  <si>
    <r>
      <t xml:space="preserve">Fecha de pago </t>
    </r>
    <r>
      <rPr>
        <b/>
        <vertAlign val="superscript"/>
        <sz val="10"/>
        <color theme="1"/>
        <rFont val="Arial"/>
        <family val="2"/>
      </rPr>
      <t>(3)</t>
    </r>
    <r>
      <rPr>
        <b/>
        <sz val="10"/>
        <color theme="1"/>
        <rFont val="Arial"/>
        <family val="2"/>
      </rPr>
      <t xml:space="preserve">
dd/mm/aaaa</t>
    </r>
  </si>
  <si>
    <t>(2) Debe existir cuenta contable separada, para su seguimiento y control</t>
  </si>
  <si>
    <t>(4) Para la justificación, se imputa el coste sin IVA.</t>
  </si>
  <si>
    <r>
      <t xml:space="preserve">Total imputado en la justificación (€) </t>
    </r>
    <r>
      <rPr>
        <b/>
        <vertAlign val="superscript"/>
        <sz val="10"/>
        <color theme="1"/>
        <rFont val="Arial"/>
        <family val="2"/>
      </rPr>
      <t>(4)</t>
    </r>
  </si>
  <si>
    <t>Subtotal:</t>
  </si>
  <si>
    <r>
      <t>Otros gastos directos.</t>
    </r>
    <r>
      <rPr>
        <b/>
        <vertAlign val="superscript"/>
        <sz val="10"/>
        <color theme="1"/>
        <rFont val="Arial"/>
        <family val="2"/>
      </rPr>
      <t>(1) (2)</t>
    </r>
  </si>
  <si>
    <t>Resumen global</t>
  </si>
  <si>
    <t xml:space="preserve">Otros gastos directos </t>
  </si>
  <si>
    <t>Límite del 40% de los costes directos de personal en justificación final (€)</t>
  </si>
  <si>
    <t>Importe justificable (€)</t>
  </si>
  <si>
    <t>Importes concedidos en la resolución:</t>
  </si>
  <si>
    <r>
      <rPr>
        <b/>
        <sz val="10"/>
        <rFont val="Arial"/>
        <family val="2"/>
      </rPr>
      <t>Otros gastos</t>
    </r>
    <r>
      <rPr>
        <vertAlign val="superscript"/>
        <sz val="10"/>
        <rFont val="Arial"/>
        <family val="2"/>
      </rPr>
      <t xml:space="preserve"> (1) (2)</t>
    </r>
    <r>
      <rPr>
        <sz val="10"/>
        <rFont val="Arial"/>
        <family val="2"/>
      </rPr>
      <t xml:space="preserve"> </t>
    </r>
    <r>
      <rPr>
        <sz val="8"/>
        <rFont val="Arial"/>
        <family val="2"/>
      </rPr>
      <t>(hasta 40% de los costes directos  de personal justificados)</t>
    </r>
  </si>
  <si>
    <t>1. Costes de movilidad: gastos de viaje, locomoción, dietas, alojamiento y manutención.</t>
  </si>
  <si>
    <t>3. Costes de adquisición de material fungible, suministros y productos similares, excluyendo el material de oficina y electrónica de consumo.</t>
  </si>
  <si>
    <t>(3) Debe justificarse adjuntando factura proforma.</t>
  </si>
  <si>
    <r>
      <rPr>
        <b/>
        <u/>
        <sz val="10"/>
        <color rgb="FFB2292E"/>
        <rFont val="Wingdings"/>
        <charset val="2"/>
      </rPr>
      <t>Û</t>
    </r>
    <r>
      <rPr>
        <b/>
        <u/>
        <sz val="10"/>
        <color rgb="FFB2292E"/>
        <rFont val="Arial"/>
        <family val="2"/>
      </rPr>
      <t xml:space="preserve"> A índice</t>
    </r>
  </si>
  <si>
    <t>Indicador</t>
  </si>
  <si>
    <t>Personal investigador (RCO06)</t>
  </si>
  <si>
    <t>Puestos de trabajo creados (RCR01)</t>
  </si>
  <si>
    <t>Horas anuales jornada completa
(convenio entidad)</t>
  </si>
  <si>
    <t>0. Fondo</t>
  </si>
  <si>
    <t>FEDER</t>
  </si>
  <si>
    <t>FEDER/FTJ</t>
  </si>
  <si>
    <t>1. Código Indicador</t>
  </si>
  <si>
    <t>RCO06</t>
  </si>
  <si>
    <t>RCR01</t>
  </si>
  <si>
    <t>2. Nombre indicador</t>
  </si>
  <si>
    <t>Investigadores que trabajan en instalaciones de investigación apoyadas</t>
  </si>
  <si>
    <t>Puestos de trabajo creados en entidades apoyadas</t>
  </si>
  <si>
    <t>3. Unidad de medida</t>
  </si>
  <si>
    <t>ETC anual</t>
  </si>
  <si>
    <t>4. Tipo de indicador</t>
  </si>
  <si>
    <t>Realización</t>
  </si>
  <si>
    <t>Resultado</t>
  </si>
  <si>
    <t>5. Valor base</t>
  </si>
  <si>
    <t>6. Hito 2024</t>
  </si>
  <si>
    <t>&gt;=0</t>
  </si>
  <si>
    <t>No requerido</t>
  </si>
  <si>
    <t>7. Meta 2029</t>
  </si>
  <si>
    <t>&gt;0</t>
  </si>
  <si>
    <t>8. Objetivo Político</t>
  </si>
  <si>
    <t>OP1 Una Europa más competitiva e inteligente</t>
  </si>
  <si>
    <t>Todos los objetivos políticos, siempre que sea pertinente, y elobjetivo específico del FTJ</t>
  </si>
  <si>
    <t>9. Objetivo Específico</t>
  </si>
  <si>
    <t>OE 1.1 Potenciar la investigación y la innovación</t>
  </si>
  <si>
    <t>Todos los objetivos específicos, siempre que sea pertinente, y elobjetivo específico del FTJ</t>
  </si>
  <si>
    <t>10. Definición y conceptos</t>
  </si>
  <si>
    <t>11. Recopilación de datos</t>
  </si>
  <si>
    <t>Proyectos apoyados</t>
  </si>
  <si>
    <t>12. Carga de datos</t>
  </si>
  <si>
    <t>Los investigadores que trabajan en el centro de investigación durante el año de inicio del proyecto.</t>
  </si>
  <si>
    <t>13. Agregación</t>
  </si>
  <si>
    <t>Regla 1: Doble contabilización eliminada a nivel de objetivo específico.
Una instalación de investigación puede recibir apoyo varias veces. Lo que puede afectar a distintos investigadores. Pero no se podría contabilizar los mismos investigadores más de una vez.</t>
  </si>
  <si>
    <t>Un año después de la ejecución física del proyecto apoyado.</t>
  </si>
  <si>
    <t>14. Requisitos de información</t>
  </si>
  <si>
    <t>Regla 1: Información por objetivo específico.
Previsión para proyectos seleccionados y valores alcanzados, ambos acumulativos hasta la fecha (RDC - Anexo VII - Cuadro 5).</t>
  </si>
  <si>
    <t>15. Referencias</t>
  </si>
  <si>
    <t>OECD - Manual de Frascati 2015</t>
  </si>
  <si>
    <t>16. Correspondencia Anexo II Rgto. FEDER</t>
  </si>
  <si>
    <t>CCO02</t>
  </si>
  <si>
    <t>17. Observaciones CE</t>
  </si>
  <si>
    <t>El objetivo principal de este indicador es medir la capacidad efectiva de las instalaciones de investigación apoyadas.</t>
  </si>
  <si>
    <t>18. Observaciones EEMM</t>
  </si>
  <si>
    <r>
      <t xml:space="preserve">Información extraída del </t>
    </r>
    <r>
      <rPr>
        <i/>
        <sz val="8"/>
        <rFont val="Calibri"/>
        <family val="2"/>
      </rPr>
      <t>Manual de indicadores</t>
    </r>
    <r>
      <rPr>
        <sz val="8"/>
        <rFont val="Calibri"/>
        <family val="2"/>
      </rPr>
      <t xml:space="preserve"> de la JCCM  para el cumplimiento de los artículos 16 y 17 del Reglamento (UE) 2021/1060 del Parlamento Europeo y del Consejo, de 24 de junio de 2021, de disposiciones comunes:</t>
    </r>
  </si>
  <si>
    <r>
      <t xml:space="preserve">Número de investigadores que utilizan directamente, en su línea de actividad, la instalación de investigación o los equipos para los que se concede el apoyo.
El indicador se mide en términos de equivalentes a tiempo completo (ETC) anuales, </t>
    </r>
    <r>
      <rPr>
        <sz val="6"/>
        <rFont val="Calibri"/>
        <family val="2"/>
      </rPr>
      <t>calculados de acuerdo con la metodología proporcionada en el Manual de Frascati 2015 de la OCDE.</t>
    </r>
    <r>
      <rPr>
        <sz val="8"/>
        <rFont val="Calibri"/>
        <family val="2"/>
      </rPr>
      <t xml:space="preserve">
</t>
    </r>
    <r>
      <rPr>
        <sz val="6"/>
        <rFont val="Calibri"/>
        <family val="2"/>
      </rPr>
      <t xml:space="preserve">El proyecto debe mejorar las instalaciones de investigación o la calidad del equipamiento de investigación. Se excluyen las sustituciones sin aumento de calidad, al igual que el mantenimiento.
La instalación de investigación puede ser pública o privada.
</t>
    </r>
    <r>
      <rPr>
        <sz val="8"/>
        <rFont val="Calibri"/>
        <family val="2"/>
      </rPr>
      <t xml:space="preserve">No se contabilizan ni los puestos vacantes de I + D ni el personal de apoyo a I + D (es decir, los puestos que no participan directamente en las actividades de I + D).
Si se emplean más investigadores en la instalación como consecuencia directa del proyecto (es decir, puestos vacantes cubiertos o puestos nuevos creados), los nuevos investigadores se cuentan en el indicador de resultado RCR102 - Puestos de
trabajos de investigación creados en entidades apoyadas).
</t>
    </r>
    <r>
      <rPr>
        <b/>
        <sz val="8"/>
        <rFont val="Calibri"/>
        <family val="2"/>
      </rPr>
      <t>El ETC anual del personal de I + D se define como la proporción de horas de trabajo realmente dedicadas a I + D durante un año, dividido por el número total de horas que corresponden a una jornada completa anual.
Una persona no puede realizar más de un ETC en I + D por año.
El número de horas que corresponden a una jornada completa anual se determina sobre la base de las horas de trabajo normativas/reglamentarias</t>
    </r>
    <r>
      <rPr>
        <sz val="8"/>
        <rFont val="Calibri"/>
        <family val="2"/>
      </rPr>
      <t xml:space="preserve">.
</t>
    </r>
    <r>
      <rPr>
        <sz val="6"/>
        <rFont val="Calibri"/>
        <family val="2"/>
      </rPr>
      <t>Se identificará a una persona a tiempo completo con referencia a su situación laboral, el tipo de contrato (a tiempo completo o parcial) y su nivel de participación en I + D (ver Manual de Frascati, Capítulo 5.3).
Para la definición de "organizaciones de investigación", consulte RCO07.</t>
    </r>
  </si>
  <si>
    <r>
      <t xml:space="preserve">Número de puestos de trabajo expresados en equivalente a tiempo completo (ETC) creados en la línea de actividad apoyada.
Los nuevos puestos deben cubrirse y pueden ser a tiempo completo, a tiempo parcial o recurrentes estacionalmente.
Los puestos vacantes no se cuentan.
Además, se espera que los puestos recién creados se conserven durante más de un año después de la finalización del proyecto.
El indicador se calcula como la diferencia entre los ETC anuales ocupados antes del inicio del proyecto y un año después de la finalización del proyecto en la línea de actividad apoyada.
</t>
    </r>
    <r>
      <rPr>
        <b/>
        <sz val="8"/>
        <rFont val="Calibri"/>
        <family val="2"/>
      </rPr>
      <t>El ETC anual se define como la proporción de las horas de trabajo efectivamente trabajadas durante un año dividido por el número total de horas de una jornada completa en el mismo período por un individuo o un grupo.
Una persona no puede realizar más de un ETC por año.
El número de horas de una jornada completa se determina sobre la base de las horas de trabajo normativas / reglamentarias de acuerdo con la legislación nacional.</t>
    </r>
    <r>
      <rPr>
        <sz val="8"/>
        <rFont val="Calibri"/>
        <family val="2"/>
      </rPr>
      <t xml:space="preserve">
Una persona a tiempo completo se identificará con referencia a su situación laboral y el tipo de contrato (tiempo completo o tiempo parcial).
Este indicador no debe usarse para cubrir puestos de investigadores, que deben reportarse con el indicador RCR102.</t>
    </r>
  </si>
  <si>
    <t>AYUDAS A CENTROS TECNOLÓGICOS. CONVOCATORIA 2026</t>
  </si>
  <si>
    <t>Horas dedicadas al proyecto/programa</t>
  </si>
  <si>
    <t>ÍNDICE</t>
  </si>
  <si>
    <t>A. RESUMEN COSTES DE PERSONAL</t>
  </si>
  <si>
    <t>CLASIFICACIÓN GASTOS</t>
  </si>
  <si>
    <t>A.1. COSTES DE PERSONAL 2026</t>
  </si>
  <si>
    <t>A.2. COSTES DE PERSONAL 2027</t>
  </si>
  <si>
    <t>A.3. COSTES DE PERSONAL 2028</t>
  </si>
  <si>
    <t>INFORMACIÓN INDICADORES FEDER</t>
  </si>
  <si>
    <t>CÁLCULO INDICADORES FEDER</t>
  </si>
  <si>
    <t>B.i COSTES DE ACTIVOS MATERIALES</t>
  </si>
  <si>
    <t>B.ii OTROS GASTOS DIRECTOS</t>
  </si>
  <si>
    <t>Datos 2027</t>
  </si>
  <si>
    <t>Datos 2028</t>
  </si>
  <si>
    <t>Importes concedidos en la resolución</t>
  </si>
  <si>
    <t>Pagos 2026</t>
  </si>
  <si>
    <t>Pagos 2027</t>
  </si>
  <si>
    <t>Pagos 2028</t>
  </si>
  <si>
    <t>Total</t>
  </si>
  <si>
    <r>
      <t xml:space="preserve">Importe (€) presentado en la CUENTA JUSTIFICATIVA </t>
    </r>
    <r>
      <rPr>
        <vertAlign val="superscript"/>
        <sz val="10"/>
        <color theme="1"/>
        <rFont val="Arial"/>
        <family val="2"/>
      </rPr>
      <t>(5)</t>
    </r>
  </si>
  <si>
    <t>(5) Con los límites establecidos en la convocatoria</t>
  </si>
  <si>
    <t>Periodo de ejecución del proyecto:</t>
  </si>
  <si>
    <t>Descripción perfil cualificación</t>
  </si>
  <si>
    <t>Datos Trabajador-a 1</t>
  </si>
  <si>
    <t>Costes de adquisición, alquiler o arrendamiento financiero (“leasing”) de activos materiales.</t>
  </si>
  <si>
    <r>
      <t>Costes de adquisición, alquiler o arrendamiento financiero (“leasing”) de activos materiales.</t>
    </r>
    <r>
      <rPr>
        <b/>
        <vertAlign val="superscript"/>
        <sz val="10"/>
        <color theme="1"/>
        <rFont val="Arial"/>
        <family val="2"/>
      </rPr>
      <t>(1) (2)</t>
    </r>
  </si>
  <si>
    <t>(1) Se imputa el coste sin IVA</t>
  </si>
  <si>
    <r>
      <t xml:space="preserve">Costes distintos de los costes directos de personal (hasta 40% de los costes directos  de personal justificados) </t>
    </r>
    <r>
      <rPr>
        <b/>
        <vertAlign val="superscript"/>
        <sz val="10"/>
        <color theme="1"/>
        <rFont val="Arial"/>
        <family val="2"/>
      </rPr>
      <t>(1)</t>
    </r>
  </si>
  <si>
    <r>
      <t>2. Costes de adquisición, alquiler o arrendamiento financiero (“leasing”) de activos materiales, como instrumental, equipamiento técnico e informático y otros elementos necesarios para la actuación.</t>
    </r>
    <r>
      <rPr>
        <vertAlign val="superscript"/>
        <sz val="10"/>
        <color theme="1"/>
        <rFont val="Arial"/>
        <family val="2"/>
      </rPr>
      <t>(3)</t>
    </r>
  </si>
  <si>
    <t>(Apellidos, Nombre)</t>
  </si>
  <si>
    <r>
      <t>Coste empresa</t>
    </r>
    <r>
      <rPr>
        <b/>
        <vertAlign val="superscript"/>
        <sz val="10"/>
        <color theme="1"/>
        <rFont val="Arial"/>
        <family val="2"/>
      </rPr>
      <t xml:space="preserve"> (1)</t>
    </r>
  </si>
  <si>
    <t>(1) Suma del salario más las cuota patronal</t>
  </si>
  <si>
    <t>Fecha de emisión
dd/mm/aaaa</t>
  </si>
  <si>
    <r>
      <t xml:space="preserve">Grupo </t>
    </r>
    <r>
      <rPr>
        <b/>
        <vertAlign val="superscript"/>
        <sz val="10"/>
        <color theme="1"/>
        <rFont val="Arial"/>
        <family val="2"/>
      </rPr>
      <t>(3)</t>
    </r>
  </si>
  <si>
    <t>(4) Suma del salario más las cuota patronal</t>
  </si>
  <si>
    <r>
      <t>Coste empresa</t>
    </r>
    <r>
      <rPr>
        <b/>
        <vertAlign val="superscript"/>
        <sz val="10"/>
        <color theme="1"/>
        <rFont val="Arial"/>
        <family val="2"/>
      </rPr>
      <t xml:space="preserve"> (4)</t>
    </r>
  </si>
  <si>
    <t>(3) Grupo de cotización de la Seguridad Social</t>
  </si>
  <si>
    <r>
      <t>Cuenta contable</t>
    </r>
    <r>
      <rPr>
        <vertAlign val="superscript"/>
        <sz val="10"/>
        <rFont val="Arial"/>
        <family val="2"/>
      </rPr>
      <t>(2)</t>
    </r>
  </si>
  <si>
    <r>
      <t xml:space="preserve">Asiento/
Cuenta contabe </t>
    </r>
    <r>
      <rPr>
        <b/>
        <vertAlign val="superscript"/>
        <sz val="10"/>
        <color theme="1"/>
        <rFont val="Arial"/>
        <family val="2"/>
      </rPr>
      <t>(5)</t>
    </r>
  </si>
  <si>
    <t>(5) Cuenta contable separada, para su seguimiento y control</t>
  </si>
  <si>
    <t>(3) Ordenar por fecha de pago</t>
  </si>
  <si>
    <t>(3) Suma de lo admitido para 2026 y 2027 si la justificación es parcial; si la justificación es final, importes totales concedidos en la resolución (suma de lo admitido para 2026, 2027 y 2028).</t>
  </si>
  <si>
    <t>Gastos indirectos</t>
  </si>
  <si>
    <t>(1) Suma de:
B.i Costes de adquisición, alquiler o arrendamiento financiero de activos materiales
B.ii Otros costes directos
C. Costes indirectos</t>
  </si>
  <si>
    <t>B+C. RESUMEN OTROS COSTES DISTINTOS DE LOS  COSTES DIRECTOS DE PERSONAL</t>
  </si>
  <si>
    <t>C. COSTES INDIRECTOS
(NO DE PERSONAL)</t>
  </si>
  <si>
    <r>
      <t>Gastos indirectos.</t>
    </r>
    <r>
      <rPr>
        <b/>
        <vertAlign val="superscript"/>
        <sz val="10"/>
        <color theme="1"/>
        <rFont val="Arial"/>
        <family val="2"/>
      </rPr>
      <t>(1)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</si>
</sst>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0.00_ ;[Red]\-0.00\ "/>
    <numFmt numFmtId="165" formatCode="[$-C0A]mmmm\-yy;@"/>
    <numFmt numFmtId="166" formatCode="#,##0.00\ &quot;€&quot;"/>
  </numFmts>
  <fonts count="43">
    <font>
      <sz val="11"/>
      <color theme="1"/>
      <name val="Calibri"/>
      <family val="2"/>
      <scheme val="minor"/>
    </font>
    <font>
      <sz val="10"/>
      <color theme="1"/>
      <name val="Arial"/>
      <family val="2"/>
    </font>
    <font>
      <b/>
      <sz val="14"/>
      <color theme="1"/>
      <name val="Arial"/>
      <family val="2"/>
    </font>
    <font>
      <sz val="10"/>
      <color theme="1"/>
      <name val="Calibri"/>
      <family val="2"/>
      <scheme val="minor"/>
    </font>
    <font>
      <b/>
      <sz val="10"/>
      <color theme="1"/>
      <name val="Arial"/>
      <family val="2"/>
    </font>
    <font>
      <i/>
      <sz val="10"/>
      <color theme="1"/>
      <name val="Arial"/>
      <family val="2"/>
    </font>
    <font>
      <sz val="11"/>
      <color theme="1"/>
      <name val="Calibri"/>
      <family val="2"/>
      <scheme val="minor"/>
    </font>
    <font>
      <b/>
      <sz val="11"/>
      <name val="Arial"/>
      <family val="2"/>
    </font>
    <font>
      <b/>
      <sz val="14"/>
      <name val="Arial"/>
      <family val="2"/>
    </font>
    <font>
      <sz val="10"/>
      <name val="Arial"/>
      <family val="2"/>
    </font>
    <font>
      <sz val="11"/>
      <name val="Arial"/>
      <family val="2"/>
    </font>
    <font>
      <i/>
      <sz val="9"/>
      <name val="Arial"/>
      <family val="2"/>
    </font>
    <font>
      <sz val="8"/>
      <name val="Calibri"/>
      <family val="2"/>
      <scheme val="minor"/>
    </font>
    <font>
      <sz val="10"/>
      <name val="Calibri"/>
      <family val="2"/>
    </font>
    <font>
      <sz val="10"/>
      <color rgb="FFFF0000"/>
      <name val="Arial"/>
      <family val="2"/>
    </font>
    <font>
      <b/>
      <vertAlign val="superscript"/>
      <sz val="10"/>
      <color theme="1"/>
      <name val="Arial"/>
      <family val="2"/>
    </font>
    <font>
      <sz val="10"/>
      <color theme="1"/>
      <name val="Arial Narrow"/>
      <family val="2"/>
    </font>
    <font>
      <sz val="10"/>
      <color rgb="FF0070C0"/>
      <name val="Arial"/>
      <family val="2"/>
    </font>
    <font>
      <i/>
      <sz val="10"/>
      <color rgb="FF0070C0"/>
      <name val="Arial"/>
      <family val="2"/>
    </font>
    <font>
      <i/>
      <sz val="10"/>
      <name val="Arial"/>
      <family val="2"/>
    </font>
    <font>
      <vertAlign val="superscript"/>
      <sz val="10"/>
      <color theme="1"/>
      <name val="Arial"/>
      <family val="2"/>
    </font>
    <font>
      <u/>
      <sz val="11"/>
      <color theme="10"/>
      <name val="Calibri"/>
      <family val="2"/>
      <scheme val="minor"/>
    </font>
    <font>
      <b/>
      <u/>
      <sz val="10"/>
      <color rgb="FFB2292E"/>
      <name val="Arial"/>
      <family val="2"/>
    </font>
    <font>
      <b/>
      <u/>
      <sz val="11"/>
      <name val="Arial"/>
      <family val="2"/>
    </font>
    <font>
      <b/>
      <vertAlign val="superscript"/>
      <sz val="10"/>
      <name val="Arial"/>
      <family val="2"/>
    </font>
    <font>
      <vertAlign val="superscript"/>
      <sz val="10"/>
      <color theme="1"/>
      <name val="Calibri"/>
      <family val="2"/>
      <scheme val="minor"/>
    </font>
    <font>
      <b/>
      <sz val="10"/>
      <name val="Arial"/>
      <family val="2"/>
    </font>
    <font>
      <vertAlign val="superscript"/>
      <sz val="10"/>
      <name val="Arial"/>
      <family val="2"/>
    </font>
    <font>
      <b/>
      <sz val="8"/>
      <color theme="1"/>
      <name val="Arial"/>
      <family val="2"/>
    </font>
    <font>
      <sz val="8"/>
      <name val="Arial"/>
      <family val="2"/>
    </font>
    <font>
      <b/>
      <u/>
      <sz val="10"/>
      <color rgb="FFB2292E"/>
      <name val="Arial"/>
      <family val="2"/>
      <charset val="2"/>
    </font>
    <font>
      <b/>
      <u/>
      <sz val="10"/>
      <color rgb="FFB2292E"/>
      <name val="Wingdings"/>
      <charset val="2"/>
    </font>
    <font>
      <sz val="8"/>
      <color theme="1"/>
      <name val="Calibri"/>
      <family val="2"/>
    </font>
    <font>
      <sz val="8"/>
      <name val="Calibri"/>
      <family val="2"/>
    </font>
    <font>
      <i/>
      <sz val="8"/>
      <name val="Calibri"/>
      <family val="2"/>
    </font>
    <font>
      <sz val="6"/>
      <name val="Calibri"/>
      <family val="2"/>
    </font>
    <font>
      <b/>
      <sz val="8"/>
      <name val="Calibri"/>
      <family val="2"/>
    </font>
    <font>
      <b/>
      <sz val="10"/>
      <color rgb="FF000000"/>
      <name val="Arial"/>
      <family val="2"/>
    </font>
    <font>
      <b/>
      <sz val="10"/>
      <color rgb="FFB2292E"/>
      <name val="Arial"/>
      <family val="2"/>
    </font>
    <font>
      <b/>
      <u/>
      <sz val="10"/>
      <name val="Arial"/>
      <family val="2"/>
    </font>
    <font>
      <sz val="10"/>
      <color rgb="FFB2292E"/>
      <name val="Arial"/>
      <family val="2"/>
    </font>
    <font>
      <u/>
      <sz val="11"/>
      <color rgb="FFB2292E"/>
      <name val="Arial"/>
      <family val="2"/>
    </font>
    <font>
      <sz val="10"/>
      <color indexed="8"/>
      <name val="Arial"/>
      <family val="2"/>
    </font>
  </fonts>
  <fills count="1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rgb="FFF2DCDB"/>
        <bgColor indexed="64"/>
      </patternFill>
    </fill>
    <fill>
      <patternFill patternType="solid">
        <fgColor rgb="FFE3C9CA"/>
        <bgColor indexed="64"/>
      </patternFill>
    </fill>
    <fill>
      <patternFill patternType="solid">
        <fgColor rgb="FFFAF0F0"/>
        <bgColor indexed="64"/>
      </patternFill>
    </fill>
    <fill>
      <patternFill patternType="solid">
        <fgColor theme="1" tint="0.34998626667073579"/>
        <bgColor indexed="64"/>
      </patternFill>
    </fill>
    <fill>
      <patternFill patternType="solid">
        <fgColor rgb="FF83E28E"/>
        <bgColor indexed="64"/>
      </patternFill>
    </fill>
    <fill>
      <patternFill patternType="solid">
        <fgColor rgb="FFA6C9EC"/>
        <bgColor indexed="64"/>
      </patternFill>
    </fill>
    <fill>
      <patternFill patternType="solid">
        <fgColor rgb="FFC1F0C8"/>
        <bgColor indexed="64"/>
      </patternFill>
    </fill>
    <fill>
      <patternFill patternType="solid">
        <fgColor rgb="FFDAE9F8"/>
        <bgColor indexed="64"/>
      </patternFill>
    </fill>
    <fill>
      <patternFill patternType="solid">
        <fgColor rgb="FFD2F5D7"/>
        <bgColor indexed="64"/>
      </patternFill>
    </fill>
    <fill>
      <patternFill patternType="solid">
        <fgColor rgb="FFE1FAE1"/>
        <bgColor indexed="64"/>
      </patternFill>
    </fill>
    <fill>
      <patternFill patternType="solid">
        <fgColor rgb="FFDAF2D0"/>
        <bgColor indexed="64"/>
      </patternFill>
    </fill>
    <fill>
      <patternFill patternType="solid">
        <fgColor rgb="FFFFBE5A"/>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thick">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auto="1"/>
      </right>
      <top style="thick">
        <color indexed="64"/>
      </top>
      <bottom/>
      <diagonal/>
    </border>
    <border>
      <left style="thick">
        <color indexed="64"/>
      </left>
      <right/>
      <top/>
      <bottom style="thick">
        <color auto="1"/>
      </bottom>
      <diagonal/>
    </border>
    <border>
      <left/>
      <right/>
      <top/>
      <bottom style="thick">
        <color auto="1"/>
      </bottom>
      <diagonal/>
    </border>
    <border>
      <left/>
      <right style="thin">
        <color auto="1"/>
      </right>
      <top/>
      <bottom style="thick">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thick">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ck">
        <color indexed="64"/>
      </left>
      <right style="thin">
        <color indexed="64"/>
      </right>
      <top/>
      <bottom/>
      <diagonal/>
    </border>
    <border>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6" fillId="0" borderId="0"/>
    <xf numFmtId="0" fontId="21" fillId="0" borderId="0" applyNumberFormat="0" applyFill="0" applyBorder="0" applyAlignment="0" applyProtection="0"/>
  </cellStyleXfs>
  <cellXfs count="467">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0" fontId="4"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pplyProtection="1">
      <alignment horizontal="center" vertical="center" wrapText="1"/>
      <protection locked="0"/>
    </xf>
    <xf numFmtId="0" fontId="4" fillId="0" borderId="0" xfId="0" applyFont="1" applyAlignment="1">
      <alignment vertical="center" wrapText="1"/>
    </xf>
    <xf numFmtId="0" fontId="0" fillId="0" borderId="0" xfId="0" applyAlignment="1">
      <alignment vertical="center"/>
    </xf>
    <xf numFmtId="0" fontId="7" fillId="0" borderId="0" xfId="0" applyFont="1" applyAlignment="1">
      <alignment vertical="center" wrapText="1"/>
    </xf>
    <xf numFmtId="0" fontId="14" fillId="0" borderId="0" xfId="0" applyFont="1" applyAlignment="1">
      <alignment vertical="center" wrapText="1"/>
    </xf>
    <xf numFmtId="0" fontId="1" fillId="0" borderId="1" xfId="0" applyFont="1" applyBorder="1" applyAlignment="1" applyProtection="1">
      <alignment horizontal="center" vertical="center" wrapText="1"/>
      <protection locked="0"/>
    </xf>
    <xf numFmtId="0" fontId="4" fillId="0" borderId="0" xfId="0" applyFont="1" applyAlignment="1" applyProtection="1">
      <alignment horizontal="left" vertical="top"/>
      <protection locked="0"/>
    </xf>
    <xf numFmtId="14" fontId="1"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14" fontId="1" fillId="0" borderId="1" xfId="0" applyNumberFormat="1"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3" fillId="0" borderId="0" xfId="0" applyFont="1" applyProtection="1">
      <protection locked="0"/>
    </xf>
    <xf numFmtId="0" fontId="13" fillId="0" borderId="0" xfId="0" applyFont="1" applyAlignment="1" applyProtection="1">
      <alignment horizontal="center" wrapText="1"/>
      <protection locked="0"/>
    </xf>
    <xf numFmtId="0" fontId="1" fillId="0" borderId="0" xfId="0" applyFont="1" applyAlignment="1" applyProtection="1">
      <alignment horizontal="center"/>
      <protection locked="0"/>
    </xf>
    <xf numFmtId="0" fontId="4" fillId="6" borderId="1" xfId="0" applyFont="1" applyFill="1" applyBorder="1" applyAlignment="1">
      <alignment horizontal="left" vertical="center" wrapText="1"/>
    </xf>
    <xf numFmtId="0" fontId="4" fillId="2" borderId="1" xfId="0" applyFont="1" applyFill="1" applyBorder="1" applyAlignment="1">
      <alignment horizontal="center" vertical="top" wrapText="1"/>
    </xf>
    <xf numFmtId="1" fontId="4"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14" fontId="4" fillId="0" borderId="0" xfId="0" applyNumberFormat="1" applyFont="1" applyAlignment="1" applyProtection="1">
      <alignment horizontal="center" vertical="center"/>
      <protection locked="0"/>
    </xf>
    <xf numFmtId="0" fontId="4" fillId="6" borderId="40" xfId="0" applyFont="1" applyFill="1" applyBorder="1" applyAlignment="1">
      <alignment horizontal="left" vertical="center"/>
    </xf>
    <xf numFmtId="0" fontId="4" fillId="6" borderId="41" xfId="0" applyFont="1" applyFill="1" applyBorder="1" applyAlignment="1">
      <alignment horizontal="center" vertical="center"/>
    </xf>
    <xf numFmtId="0" fontId="4" fillId="6" borderId="41" xfId="0" applyFont="1" applyFill="1" applyBorder="1" applyAlignment="1">
      <alignment horizontal="center" vertical="center" wrapText="1"/>
    </xf>
    <xf numFmtId="0" fontId="1" fillId="0" borderId="0" xfId="0" applyFont="1" applyAlignment="1" applyProtection="1">
      <alignment vertical="center"/>
      <protection locked="0"/>
    </xf>
    <xf numFmtId="0" fontId="14" fillId="0" borderId="0" xfId="0" applyFont="1" applyAlignment="1" applyProtection="1">
      <alignment vertical="center" wrapText="1"/>
      <protection locked="0"/>
    </xf>
    <xf numFmtId="0" fontId="16" fillId="0" borderId="0" xfId="0" applyFont="1" applyAlignment="1" applyProtection="1">
      <alignment horizontal="center" vertical="center" wrapText="1"/>
      <protection locked="0"/>
    </xf>
    <xf numFmtId="0" fontId="4" fillId="0" borderId="0" xfId="0" applyFont="1" applyAlignment="1" applyProtection="1">
      <alignment vertical="center" wrapText="1"/>
      <protection locked="0"/>
    </xf>
    <xf numFmtId="0" fontId="16" fillId="0" borderId="0" xfId="0" applyFont="1" applyProtection="1">
      <protection locked="0"/>
    </xf>
    <xf numFmtId="0" fontId="1" fillId="0" borderId="0" xfId="0" applyFont="1" applyProtection="1">
      <protection locked="0"/>
    </xf>
    <xf numFmtId="0" fontId="4" fillId="6" borderId="27" xfId="0" applyFont="1" applyFill="1" applyBorder="1" applyAlignment="1">
      <alignment horizontal="left" vertical="center" wrapText="1"/>
    </xf>
    <xf numFmtId="0" fontId="4" fillId="6" borderId="28" xfId="0" applyFont="1" applyFill="1" applyBorder="1" applyAlignment="1">
      <alignment horizontal="left" vertical="center" wrapText="1"/>
    </xf>
    <xf numFmtId="0" fontId="4" fillId="6" borderId="29" xfId="0" applyFont="1" applyFill="1" applyBorder="1" applyAlignment="1">
      <alignment horizontal="left" vertical="center" wrapText="1"/>
    </xf>
    <xf numFmtId="0" fontId="4" fillId="6" borderId="30"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3" fillId="5" borderId="43" xfId="0" applyFont="1" applyFill="1" applyBorder="1" applyAlignment="1" applyProtection="1">
      <alignment horizontal="left"/>
      <protection locked="0"/>
    </xf>
    <xf numFmtId="0" fontId="4" fillId="0" borderId="0" xfId="0" applyFont="1" applyAlignment="1">
      <alignment horizontal="left" vertical="center" wrapText="1"/>
    </xf>
    <xf numFmtId="0" fontId="4" fillId="0" borderId="0" xfId="0" applyFont="1" applyAlignment="1">
      <alignment vertical="center"/>
    </xf>
    <xf numFmtId="0" fontId="1" fillId="0" borderId="0" xfId="0" applyFont="1" applyAlignment="1">
      <alignment horizontal="left" vertical="center"/>
    </xf>
    <xf numFmtId="164" fontId="1" fillId="0" borderId="0" xfId="0" applyNumberFormat="1" applyFont="1" applyAlignment="1">
      <alignment vertical="center" wrapText="1"/>
    </xf>
    <xf numFmtId="164" fontId="1" fillId="0" borderId="0" xfId="0" applyNumberFormat="1" applyFont="1" applyAlignment="1">
      <alignment vertical="center"/>
    </xf>
    <xf numFmtId="166" fontId="1" fillId="0" borderId="0" xfId="0" applyNumberFormat="1" applyFont="1" applyAlignment="1">
      <alignment vertical="center"/>
    </xf>
    <xf numFmtId="166" fontId="1" fillId="0" borderId="0" xfId="0" applyNumberFormat="1" applyFont="1" applyAlignment="1">
      <alignment horizontal="right" vertical="center" wrapText="1"/>
    </xf>
    <xf numFmtId="166" fontId="17" fillId="0" borderId="0" xfId="0" applyNumberFormat="1" applyFont="1" applyAlignment="1">
      <alignment horizontal="right" vertical="center"/>
    </xf>
    <xf numFmtId="166" fontId="1" fillId="0" borderId="0" xfId="0" applyNumberFormat="1" applyFont="1" applyAlignment="1">
      <alignment horizontal="right" vertical="center"/>
    </xf>
    <xf numFmtId="166" fontId="4" fillId="0" borderId="0" xfId="0" applyNumberFormat="1" applyFont="1" applyAlignment="1" applyProtection="1">
      <alignment horizontal="center" vertical="center"/>
      <protection locked="0"/>
    </xf>
    <xf numFmtId="166" fontId="4" fillId="0" borderId="0" xfId="0" applyNumberFormat="1" applyFont="1" applyAlignment="1">
      <alignment horizontal="right" vertical="center" wrapText="1"/>
    </xf>
    <xf numFmtId="164" fontId="4" fillId="0" borderId="0" xfId="0" applyNumberFormat="1" applyFont="1" applyAlignment="1">
      <alignment vertical="center" wrapText="1"/>
    </xf>
    <xf numFmtId="166" fontId="4" fillId="6" borderId="28" xfId="0" applyNumberFormat="1" applyFont="1" applyFill="1" applyBorder="1" applyAlignment="1">
      <alignment horizontal="left" vertical="center" wrapText="1"/>
    </xf>
    <xf numFmtId="166" fontId="4" fillId="0" borderId="0" xfId="0" applyNumberFormat="1" applyFont="1" applyAlignment="1">
      <alignment horizontal="center" vertical="center"/>
    </xf>
    <xf numFmtId="166" fontId="4" fillId="6" borderId="41" xfId="0" applyNumberFormat="1" applyFont="1" applyFill="1" applyBorder="1" applyAlignment="1">
      <alignment horizontal="center" vertical="center"/>
    </xf>
    <xf numFmtId="166" fontId="1" fillId="4" borderId="24" xfId="0" applyNumberFormat="1" applyFont="1" applyFill="1" applyBorder="1" applyAlignment="1">
      <alignment vertical="center"/>
    </xf>
    <xf numFmtId="166" fontId="4" fillId="6" borderId="42" xfId="0" applyNumberFormat="1" applyFont="1" applyFill="1" applyBorder="1" applyAlignment="1">
      <alignment horizontal="center" vertical="center"/>
    </xf>
    <xf numFmtId="166" fontId="1" fillId="4" borderId="39" xfId="0" applyNumberFormat="1" applyFont="1" applyFill="1" applyBorder="1" applyAlignment="1">
      <alignment vertical="center"/>
    </xf>
    <xf numFmtId="166" fontId="4" fillId="2" borderId="25" xfId="0" applyNumberFormat="1" applyFont="1" applyFill="1" applyBorder="1" applyAlignment="1">
      <alignment horizontal="center" vertical="center"/>
    </xf>
    <xf numFmtId="0" fontId="10" fillId="0" borderId="0" xfId="0" applyFont="1" applyAlignment="1">
      <alignment vertical="center" wrapText="1"/>
    </xf>
    <xf numFmtId="0" fontId="9" fillId="0" borderId="0" xfId="0" applyFont="1" applyAlignment="1">
      <alignment vertical="center" wrapText="1"/>
    </xf>
    <xf numFmtId="0" fontId="10" fillId="7" borderId="1" xfId="0" applyFont="1" applyFill="1" applyBorder="1" applyAlignment="1">
      <alignment vertical="center" wrapText="1"/>
    </xf>
    <xf numFmtId="0" fontId="23" fillId="0" borderId="0" xfId="0" applyFont="1" applyAlignment="1">
      <alignment vertical="center" wrapText="1"/>
    </xf>
    <xf numFmtId="0" fontId="4" fillId="6" borderId="24" xfId="0" applyFont="1" applyFill="1" applyBorder="1" applyAlignment="1">
      <alignment horizontal="center" vertical="center"/>
    </xf>
    <xf numFmtId="0" fontId="4" fillId="6" borderId="24" xfId="0" applyFont="1" applyFill="1" applyBorder="1" applyAlignment="1">
      <alignment horizontal="center" vertical="center" wrapText="1"/>
    </xf>
    <xf numFmtId="0" fontId="4" fillId="6" borderId="23" xfId="0" applyFont="1" applyFill="1" applyBorder="1" applyAlignment="1">
      <alignment horizontal="left" vertical="center"/>
    </xf>
    <xf numFmtId="0" fontId="4" fillId="6" borderId="38" xfId="0" applyFont="1" applyFill="1" applyBorder="1" applyAlignment="1">
      <alignment horizontal="center" vertical="center"/>
    </xf>
    <xf numFmtId="0" fontId="4" fillId="6" borderId="46" xfId="0" applyFont="1" applyFill="1" applyBorder="1" applyAlignment="1">
      <alignment horizontal="center" vertical="center"/>
    </xf>
    <xf numFmtId="0" fontId="4" fillId="6" borderId="8" xfId="0" applyFont="1" applyFill="1" applyBorder="1" applyAlignment="1">
      <alignment horizontal="center" vertical="center" wrapText="1"/>
    </xf>
    <xf numFmtId="166" fontId="4" fillId="6" borderId="8" xfId="0" applyNumberFormat="1" applyFont="1" applyFill="1" applyBorder="1" applyAlignment="1">
      <alignment horizontal="center" vertical="center"/>
    </xf>
    <xf numFmtId="166" fontId="4" fillId="6" borderId="53" xfId="0" applyNumberFormat="1" applyFont="1" applyFill="1" applyBorder="1" applyAlignment="1">
      <alignment horizontal="center" vertical="center"/>
    </xf>
    <xf numFmtId="10" fontId="1" fillId="5" borderId="1" xfId="0" applyNumberFormat="1" applyFont="1" applyFill="1" applyBorder="1" applyAlignment="1">
      <alignment horizontal="center" vertical="center"/>
    </xf>
    <xf numFmtId="0" fontId="4" fillId="6" borderId="63" xfId="0" applyFont="1" applyFill="1" applyBorder="1" applyAlignment="1">
      <alignment horizontal="left" vertical="center"/>
    </xf>
    <xf numFmtId="0" fontId="4" fillId="6" borderId="8" xfId="0" applyFont="1" applyFill="1" applyBorder="1" applyAlignment="1">
      <alignment horizontal="center" vertical="center"/>
    </xf>
    <xf numFmtId="166" fontId="17" fillId="0" borderId="0" xfId="0" applyNumberFormat="1" applyFont="1" applyAlignment="1">
      <alignment horizontal="right" vertical="center" wrapText="1"/>
    </xf>
    <xf numFmtId="0" fontId="3" fillId="5" borderId="43" xfId="0" applyFont="1" applyFill="1" applyBorder="1" applyAlignment="1">
      <alignment horizontal="left"/>
    </xf>
    <xf numFmtId="0" fontId="3" fillId="0" borderId="0" xfId="0" applyFont="1"/>
    <xf numFmtId="0" fontId="3" fillId="6" borderId="23" xfId="0" applyFont="1" applyFill="1" applyBorder="1" applyAlignment="1">
      <alignment horizontal="center" vertical="center"/>
    </xf>
    <xf numFmtId="10" fontId="11" fillId="6" borderId="24" xfId="0" applyNumberFormat="1" applyFont="1" applyFill="1" applyBorder="1" applyAlignment="1">
      <alignment horizontal="center" vertical="center" wrapText="1"/>
    </xf>
    <xf numFmtId="164" fontId="9" fillId="6" borderId="24" xfId="0" applyNumberFormat="1" applyFont="1" applyFill="1" applyBorder="1" applyAlignment="1">
      <alignment horizontal="center" vertical="center" wrapText="1"/>
    </xf>
    <xf numFmtId="164" fontId="9" fillId="6" borderId="46" xfId="0" applyNumberFormat="1" applyFont="1" applyFill="1" applyBorder="1" applyAlignment="1">
      <alignment horizontal="center" vertical="center" wrapText="1"/>
    </xf>
    <xf numFmtId="0" fontId="3" fillId="2" borderId="35" xfId="0" applyFont="1" applyFill="1" applyBorder="1" applyAlignment="1">
      <alignment horizontal="center" vertical="center"/>
    </xf>
    <xf numFmtId="164" fontId="19" fillId="5" borderId="2" xfId="0" applyNumberFormat="1" applyFont="1" applyFill="1" applyBorder="1" applyAlignment="1">
      <alignment horizontal="center" vertical="center" wrapText="1"/>
    </xf>
    <xf numFmtId="164" fontId="19" fillId="5" borderId="61" xfId="0" applyNumberFormat="1" applyFont="1" applyFill="1" applyBorder="1" applyAlignment="1">
      <alignment horizontal="center" vertical="center" wrapText="1"/>
    </xf>
    <xf numFmtId="0" fontId="3" fillId="2" borderId="29" xfId="0" applyFont="1" applyFill="1" applyBorder="1" applyAlignment="1">
      <alignment horizontal="center" vertical="center"/>
    </xf>
    <xf numFmtId="164" fontId="19" fillId="5" borderId="54" xfId="0" applyNumberFormat="1" applyFont="1" applyFill="1" applyBorder="1" applyAlignment="1">
      <alignment horizontal="center" vertical="center" wrapText="1"/>
    </xf>
    <xf numFmtId="0" fontId="1" fillId="5" borderId="32" xfId="0" applyFont="1" applyFill="1" applyBorder="1" applyAlignment="1">
      <alignment vertical="center" wrapText="1"/>
    </xf>
    <xf numFmtId="0" fontId="1" fillId="5" borderId="45" xfId="0" applyFont="1" applyFill="1" applyBorder="1" applyAlignment="1">
      <alignment vertical="center" wrapText="1"/>
    </xf>
    <xf numFmtId="1" fontId="4" fillId="0" borderId="0" xfId="0" applyNumberFormat="1" applyFont="1" applyAlignment="1">
      <alignment vertical="center" wrapText="1"/>
    </xf>
    <xf numFmtId="0" fontId="3" fillId="2" borderId="30" xfId="0" applyFont="1" applyFill="1" applyBorder="1" applyAlignment="1">
      <alignment horizontal="center" vertical="center"/>
    </xf>
    <xf numFmtId="164" fontId="19" fillId="5" borderId="48" xfId="0" applyNumberFormat="1" applyFont="1" applyFill="1" applyBorder="1" applyAlignment="1">
      <alignment horizontal="center" vertical="center" wrapText="1"/>
    </xf>
    <xf numFmtId="164" fontId="19" fillId="5" borderId="44" xfId="0" applyNumberFormat="1" applyFont="1" applyFill="1" applyBorder="1" applyAlignment="1">
      <alignment horizontal="center" vertical="center" wrapText="1"/>
    </xf>
    <xf numFmtId="14" fontId="4" fillId="5" borderId="26" xfId="0" applyNumberFormat="1" applyFont="1" applyFill="1" applyBorder="1" applyAlignment="1">
      <alignment horizontal="center" vertical="center"/>
    </xf>
    <xf numFmtId="14" fontId="4" fillId="0" borderId="0" xfId="0" applyNumberFormat="1" applyFont="1" applyAlignment="1">
      <alignment horizontal="center" vertical="center"/>
    </xf>
    <xf numFmtId="166" fontId="4" fillId="0" borderId="0" xfId="0" applyNumberFormat="1" applyFont="1" applyAlignment="1">
      <alignment horizontal="right" vertical="center"/>
    </xf>
    <xf numFmtId="0" fontId="4" fillId="0" borderId="0" xfId="0" applyFont="1" applyAlignment="1">
      <alignment horizontal="left" vertical="center"/>
    </xf>
    <xf numFmtId="0" fontId="1" fillId="5" borderId="23" xfId="0" applyFont="1" applyFill="1" applyBorder="1" applyAlignment="1">
      <alignment vertical="center" wrapText="1"/>
    </xf>
    <xf numFmtId="0" fontId="5" fillId="0" borderId="0" xfId="0" applyFont="1" applyAlignment="1">
      <alignment horizontal="center" vertical="center" wrapText="1"/>
    </xf>
    <xf numFmtId="166" fontId="5" fillId="0" borderId="0" xfId="0" applyNumberFormat="1" applyFont="1" applyAlignment="1">
      <alignment horizontal="right" vertical="center" wrapText="1"/>
    </xf>
    <xf numFmtId="164" fontId="5" fillId="0" borderId="0" xfId="0" applyNumberFormat="1" applyFont="1" applyAlignment="1">
      <alignment horizontal="center" vertical="center" wrapText="1"/>
    </xf>
    <xf numFmtId="166" fontId="18" fillId="0" borderId="0" xfId="0" applyNumberFormat="1" applyFont="1" applyAlignment="1">
      <alignment horizontal="right" vertical="center" wrapText="1"/>
    </xf>
    <xf numFmtId="0" fontId="5" fillId="0" borderId="0" xfId="0" applyFont="1" applyAlignment="1">
      <alignment horizontal="left" vertical="center" wrapText="1"/>
    </xf>
    <xf numFmtId="0" fontId="1" fillId="6" borderId="23" xfId="0" applyFont="1" applyFill="1" applyBorder="1" applyAlignment="1">
      <alignment vertical="center" wrapText="1"/>
    </xf>
    <xf numFmtId="166" fontId="5" fillId="6" borderId="24" xfId="0" applyNumberFormat="1" applyFont="1" applyFill="1" applyBorder="1" applyAlignment="1">
      <alignment horizontal="center" vertical="center" wrapText="1"/>
    </xf>
    <xf numFmtId="166" fontId="1" fillId="6" borderId="24" xfId="0" applyNumberFormat="1" applyFont="1" applyFill="1" applyBorder="1" applyAlignment="1">
      <alignment horizontal="center" vertical="center" wrapText="1"/>
    </xf>
    <xf numFmtId="164" fontId="1" fillId="6" borderId="24" xfId="0" applyNumberFormat="1" applyFont="1" applyFill="1" applyBorder="1" applyAlignment="1">
      <alignment horizontal="center" vertical="center" wrapText="1"/>
    </xf>
    <xf numFmtId="166" fontId="9" fillId="6" borderId="24" xfId="0" applyNumberFormat="1" applyFont="1" applyFill="1" applyBorder="1" applyAlignment="1">
      <alignment horizontal="center" vertical="center" wrapText="1"/>
    </xf>
    <xf numFmtId="164" fontId="9" fillId="0" borderId="0" xfId="0" applyNumberFormat="1" applyFont="1" applyAlignment="1">
      <alignment horizontal="center" vertical="center" wrapText="1"/>
    </xf>
    <xf numFmtId="165" fontId="1" fillId="5" borderId="35" xfId="0" applyNumberFormat="1" applyFont="1" applyFill="1" applyBorder="1" applyAlignment="1">
      <alignment horizontal="left" vertical="center" wrapText="1"/>
    </xf>
    <xf numFmtId="10" fontId="19" fillId="0" borderId="0" xfId="0" applyNumberFormat="1" applyFont="1" applyAlignment="1">
      <alignment horizontal="center" vertical="center" wrapText="1"/>
    </xf>
    <xf numFmtId="166" fontId="19" fillId="5" borderId="1" xfId="0" applyNumberFormat="1" applyFont="1" applyFill="1" applyBorder="1" applyAlignment="1">
      <alignment horizontal="right" vertical="center" wrapText="1"/>
    </xf>
    <xf numFmtId="10" fontId="19" fillId="5" borderId="1" xfId="0" applyNumberFormat="1" applyFont="1" applyFill="1" applyBorder="1" applyAlignment="1">
      <alignment horizontal="center" vertical="center" wrapText="1"/>
    </xf>
    <xf numFmtId="165" fontId="1" fillId="5" borderId="47" xfId="0" applyNumberFormat="1" applyFont="1" applyFill="1" applyBorder="1" applyAlignment="1">
      <alignment horizontal="left" vertical="center" wrapText="1"/>
    </xf>
    <xf numFmtId="166" fontId="19" fillId="5" borderId="31" xfId="0" applyNumberFormat="1" applyFont="1" applyFill="1" applyBorder="1" applyAlignment="1">
      <alignment horizontal="right" vertical="center" wrapText="1"/>
    </xf>
    <xf numFmtId="10" fontId="19" fillId="5" borderId="31" xfId="0" applyNumberFormat="1" applyFont="1" applyFill="1" applyBorder="1" applyAlignment="1">
      <alignment horizontal="center" vertical="center" wrapText="1"/>
    </xf>
    <xf numFmtId="0" fontId="4" fillId="2" borderId="57" xfId="0" applyFont="1" applyFill="1" applyBorder="1" applyAlignment="1">
      <alignment vertical="center" wrapText="1"/>
    </xf>
    <xf numFmtId="164" fontId="9" fillId="2" borderId="58" xfId="0" applyNumberFormat="1" applyFont="1" applyFill="1" applyBorder="1" applyAlignment="1">
      <alignment horizontal="center" vertical="center" wrapText="1"/>
    </xf>
    <xf numFmtId="166" fontId="19" fillId="4" borderId="58" xfId="0" applyNumberFormat="1" applyFont="1" applyFill="1" applyBorder="1" applyAlignment="1">
      <alignment horizontal="right" vertical="center" wrapText="1"/>
    </xf>
    <xf numFmtId="10" fontId="19" fillId="4" borderId="58" xfId="0" applyNumberFormat="1" applyFont="1" applyFill="1" applyBorder="1" applyAlignment="1">
      <alignment horizontal="center" vertical="center" wrapText="1"/>
    </xf>
    <xf numFmtId="166" fontId="9" fillId="2" borderId="59" xfId="0" applyNumberFormat="1" applyFont="1" applyFill="1" applyBorder="1" applyAlignment="1">
      <alignment horizontal="right" vertical="center" wrapText="1"/>
    </xf>
    <xf numFmtId="0" fontId="4" fillId="2" borderId="29" xfId="0" applyFont="1" applyFill="1" applyBorder="1" applyAlignment="1">
      <alignment vertical="center" wrapText="1"/>
    </xf>
    <xf numFmtId="164" fontId="9" fillId="2" borderId="1" xfId="0" applyNumberFormat="1" applyFont="1" applyFill="1" applyBorder="1" applyAlignment="1">
      <alignment horizontal="center" vertical="center" wrapText="1"/>
    </xf>
    <xf numFmtId="166" fontId="19" fillId="4" borderId="1" xfId="0" applyNumberFormat="1" applyFont="1" applyFill="1" applyBorder="1" applyAlignment="1">
      <alignment horizontal="right" vertical="center" wrapText="1"/>
    </xf>
    <xf numFmtId="10" fontId="19" fillId="4" borderId="1" xfId="0" applyNumberFormat="1" applyFont="1" applyFill="1" applyBorder="1" applyAlignment="1">
      <alignment horizontal="center" vertical="center" wrapText="1"/>
    </xf>
    <xf numFmtId="166" fontId="9" fillId="2" borderId="54" xfId="0" applyNumberFormat="1" applyFont="1" applyFill="1" applyBorder="1" applyAlignment="1">
      <alignment horizontal="right" vertical="center" wrapText="1"/>
    </xf>
    <xf numFmtId="0" fontId="4" fillId="2" borderId="47" xfId="0" applyFont="1" applyFill="1" applyBorder="1" applyAlignment="1">
      <alignment vertical="center" wrapText="1"/>
    </xf>
    <xf numFmtId="164" fontId="9" fillId="2" borderId="48" xfId="0" applyNumberFormat="1" applyFont="1" applyFill="1" applyBorder="1" applyAlignment="1">
      <alignment horizontal="center" vertical="center" wrapText="1"/>
    </xf>
    <xf numFmtId="166" fontId="19" fillId="4" borderId="48" xfId="0" applyNumberFormat="1" applyFont="1" applyFill="1" applyBorder="1" applyAlignment="1">
      <alignment horizontal="right" vertical="center" wrapText="1"/>
    </xf>
    <xf numFmtId="10" fontId="19" fillId="4" borderId="48" xfId="0" applyNumberFormat="1" applyFont="1" applyFill="1" applyBorder="1" applyAlignment="1">
      <alignment horizontal="center" vertical="center" wrapText="1"/>
    </xf>
    <xf numFmtId="166" fontId="9" fillId="2" borderId="49" xfId="0" applyNumberFormat="1" applyFont="1" applyFill="1" applyBorder="1" applyAlignment="1">
      <alignment horizontal="right" vertical="center" wrapText="1"/>
    </xf>
    <xf numFmtId="166" fontId="2" fillId="5" borderId="46" xfId="0" applyNumberFormat="1" applyFont="1" applyFill="1" applyBorder="1" applyAlignment="1">
      <alignment horizontal="center" vertical="center" wrapText="1"/>
    </xf>
    <xf numFmtId="0" fontId="1" fillId="0" borderId="7" xfId="0" applyFont="1" applyBorder="1" applyAlignment="1">
      <alignment horizontal="center" vertical="center"/>
    </xf>
    <xf numFmtId="166" fontId="1" fillId="0" borderId="2" xfId="0" applyNumberFormat="1" applyFont="1" applyBorder="1" applyAlignment="1" applyProtection="1">
      <alignment horizontal="right" vertical="center" wrapText="1"/>
      <protection locked="0"/>
    </xf>
    <xf numFmtId="0" fontId="1" fillId="0" borderId="0" xfId="0" applyFont="1" applyAlignment="1" applyProtection="1">
      <alignment horizontal="left" vertical="center" wrapText="1"/>
      <protection locked="0"/>
    </xf>
    <xf numFmtId="166" fontId="1" fillId="0" borderId="1" xfId="0" applyNumberFormat="1" applyFont="1" applyBorder="1" applyAlignment="1" applyProtection="1">
      <alignment horizontal="right" vertical="center" wrapText="1"/>
      <protection locked="0"/>
    </xf>
    <xf numFmtId="166" fontId="1" fillId="2" borderId="1" xfId="0" applyNumberFormat="1" applyFont="1" applyFill="1" applyBorder="1" applyAlignment="1">
      <alignment horizontal="right" vertical="center" wrapText="1"/>
    </xf>
    <xf numFmtId="8" fontId="0" fillId="5" borderId="1" xfId="0" applyNumberFormat="1" applyFill="1" applyBorder="1" applyAlignment="1">
      <alignment vertical="center"/>
    </xf>
    <xf numFmtId="8" fontId="0" fillId="2" borderId="1" xfId="0" applyNumberFormat="1" applyFill="1" applyBorder="1" applyAlignment="1">
      <alignment vertical="center"/>
    </xf>
    <xf numFmtId="0" fontId="1" fillId="0" borderId="0" xfId="0" applyFont="1" applyAlignment="1">
      <alignment horizontal="center"/>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3" fillId="6" borderId="1" xfId="0" applyFont="1" applyFill="1" applyBorder="1" applyAlignment="1" applyProtection="1">
      <alignment horizontal="center" vertical="center" wrapText="1"/>
      <protection locked="0"/>
    </xf>
    <xf numFmtId="0" fontId="3" fillId="6" borderId="1" xfId="0" applyFont="1" applyFill="1" applyBorder="1" applyAlignment="1">
      <alignment horizontal="center" vertical="center"/>
    </xf>
    <xf numFmtId="166" fontId="1" fillId="5" borderId="1" xfId="0" applyNumberFormat="1" applyFont="1" applyFill="1" applyBorder="1" applyAlignment="1">
      <alignment horizontal="right" vertical="center" wrapText="1"/>
    </xf>
    <xf numFmtId="2" fontId="1" fillId="0" borderId="1" xfId="0" applyNumberFormat="1" applyFont="1" applyBorder="1" applyAlignment="1" applyProtection="1">
      <alignment horizontal="center" vertical="center" wrapText="1"/>
      <protection locked="0"/>
    </xf>
    <xf numFmtId="0" fontId="26" fillId="6"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66" fontId="0" fillId="0" borderId="1" xfId="0" applyNumberFormat="1" applyBorder="1" applyAlignment="1" applyProtection="1">
      <alignment vertical="center"/>
      <protection locked="0"/>
    </xf>
    <xf numFmtId="0" fontId="1" fillId="0" borderId="1" xfId="0" applyFont="1" applyBorder="1" applyAlignment="1" applyProtection="1">
      <alignment horizontal="center"/>
      <protection locked="0"/>
    </xf>
    <xf numFmtId="0" fontId="1" fillId="2" borderId="1" xfId="0" applyFont="1" applyFill="1" applyBorder="1" applyAlignment="1">
      <alignment horizontal="left" vertical="center"/>
    </xf>
    <xf numFmtId="0" fontId="3" fillId="2" borderId="1" xfId="0" applyFont="1" applyFill="1" applyBorder="1" applyAlignment="1">
      <alignment horizontal="left" vertical="center"/>
    </xf>
    <xf numFmtId="166" fontId="1" fillId="2" borderId="2" xfId="0" applyNumberFormat="1" applyFont="1" applyFill="1" applyBorder="1" applyAlignment="1">
      <alignment horizontal="right" vertical="center" wrapText="1"/>
    </xf>
    <xf numFmtId="166" fontId="1" fillId="5" borderId="2" xfId="0" applyNumberFormat="1" applyFont="1" applyFill="1" applyBorder="1" applyAlignment="1">
      <alignment horizontal="right" vertical="center" wrapText="1"/>
    </xf>
    <xf numFmtId="0" fontId="1" fillId="2" borderId="1" xfId="0" applyFont="1" applyFill="1" applyBorder="1" applyAlignment="1">
      <alignment horizontal="left" vertical="center" wrapText="1"/>
    </xf>
    <xf numFmtId="166" fontId="3" fillId="8" borderId="1" xfId="0" applyNumberFormat="1" applyFont="1" applyFill="1" applyBorder="1" applyAlignment="1" applyProtection="1">
      <alignment horizontal="right" vertical="center"/>
      <protection locked="0"/>
    </xf>
    <xf numFmtId="166" fontId="1" fillId="8" borderId="1" xfId="0" applyNumberFormat="1" applyFont="1" applyFill="1" applyBorder="1" applyAlignment="1" applyProtection="1">
      <alignment horizontal="righ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lignment horizontal="center" vertical="center"/>
    </xf>
    <xf numFmtId="8" fontId="0" fillId="0" borderId="0" xfId="0" applyNumberFormat="1" applyAlignment="1">
      <alignment vertical="center"/>
    </xf>
    <xf numFmtId="166" fontId="0" fillId="0" borderId="0" xfId="0" applyNumberFormat="1" applyAlignment="1" applyProtection="1">
      <alignment vertical="center"/>
      <protection locked="0"/>
    </xf>
    <xf numFmtId="2" fontId="1" fillId="0" borderId="0" xfId="0" applyNumberFormat="1" applyFont="1" applyAlignment="1" applyProtection="1">
      <alignment horizontal="center" vertical="center" wrapText="1"/>
      <protection locked="0"/>
    </xf>
    <xf numFmtId="0" fontId="9" fillId="2" borderId="1" xfId="0" applyFont="1" applyFill="1" applyBorder="1" applyAlignment="1">
      <alignment horizontal="left" vertical="center" wrapText="1"/>
    </xf>
    <xf numFmtId="0" fontId="4" fillId="6" borderId="1" xfId="0" applyFont="1" applyFill="1" applyBorder="1" applyAlignment="1">
      <alignment vertical="center" wrapText="1"/>
    </xf>
    <xf numFmtId="0" fontId="4" fillId="2" borderId="1" xfId="0" applyFont="1" applyFill="1" applyBorder="1" applyAlignment="1">
      <alignment horizontal="center" vertical="center" wrapText="1"/>
    </xf>
    <xf numFmtId="0" fontId="9" fillId="3" borderId="1" xfId="0" applyFont="1" applyFill="1" applyBorder="1" applyAlignment="1">
      <alignment vertical="center" wrapText="1"/>
    </xf>
    <xf numFmtId="0" fontId="1" fillId="0" borderId="2" xfId="0" applyFont="1" applyBorder="1" applyAlignment="1">
      <alignment vertical="center" wrapText="1"/>
    </xf>
    <xf numFmtId="0" fontId="1" fillId="0" borderId="1" xfId="0" applyFont="1" applyBorder="1" applyAlignment="1">
      <alignment vertical="center" wrapText="1"/>
    </xf>
    <xf numFmtId="0" fontId="30" fillId="6" borderId="0" xfId="2" applyFont="1" applyFill="1" applyAlignment="1">
      <alignment horizontal="center"/>
    </xf>
    <xf numFmtId="164" fontId="1" fillId="5" borderId="43" xfId="0" applyNumberFormat="1" applyFont="1" applyFill="1" applyBorder="1" applyAlignment="1">
      <alignment vertical="center"/>
    </xf>
    <xf numFmtId="164" fontId="1" fillId="5" borderId="54" xfId="0" applyNumberFormat="1" applyFont="1" applyFill="1" applyBorder="1" applyAlignment="1">
      <alignment vertical="center"/>
    </xf>
    <xf numFmtId="164" fontId="1" fillId="5" borderId="44" xfId="0" applyNumberFormat="1" applyFont="1" applyFill="1" applyBorder="1" applyAlignment="1">
      <alignment vertical="center"/>
    </xf>
    <xf numFmtId="164" fontId="1" fillId="5" borderId="1" xfId="0" applyNumberFormat="1" applyFont="1" applyFill="1" applyBorder="1" applyAlignment="1">
      <alignment vertical="center"/>
    </xf>
    <xf numFmtId="0" fontId="1" fillId="6" borderId="55" xfId="0" applyFont="1" applyFill="1" applyBorder="1" applyAlignment="1">
      <alignment vertical="center"/>
    </xf>
    <xf numFmtId="0" fontId="1" fillId="6" borderId="60" xfId="0" applyFont="1" applyFill="1" applyBorder="1" applyAlignment="1">
      <alignment vertical="center"/>
    </xf>
    <xf numFmtId="0" fontId="1" fillId="6" borderId="56" xfId="0" applyFont="1" applyFill="1" applyBorder="1" applyAlignment="1">
      <alignment vertical="center"/>
    </xf>
    <xf numFmtId="0" fontId="1" fillId="2" borderId="65" xfId="0" applyFont="1" applyFill="1" applyBorder="1" applyAlignment="1">
      <alignment horizontal="center" vertical="center"/>
    </xf>
    <xf numFmtId="0" fontId="1" fillId="5" borderId="27" xfId="0" applyFont="1" applyFill="1" applyBorder="1" applyAlignment="1">
      <alignment vertical="center"/>
    </xf>
    <xf numFmtId="0" fontId="1" fillId="5" borderId="29" xfId="0" applyFont="1" applyFill="1" applyBorder="1" applyAlignment="1">
      <alignment vertical="center"/>
    </xf>
    <xf numFmtId="0" fontId="1" fillId="5" borderId="30" xfId="0" applyFont="1" applyFill="1" applyBorder="1" applyAlignment="1">
      <alignment vertical="center"/>
    </xf>
    <xf numFmtId="164" fontId="1" fillId="0" borderId="1" xfId="0" applyNumberFormat="1" applyFont="1" applyBorder="1" applyAlignment="1" applyProtection="1">
      <alignment vertical="center"/>
      <protection locked="0"/>
    </xf>
    <xf numFmtId="0" fontId="32" fillId="0" borderId="0" xfId="0" applyFont="1" applyAlignment="1">
      <alignment vertical="center" wrapText="1"/>
    </xf>
    <xf numFmtId="0" fontId="32" fillId="0" borderId="0" xfId="0" applyFont="1" applyAlignment="1">
      <alignment vertical="center"/>
    </xf>
    <xf numFmtId="0" fontId="1" fillId="2" borderId="67" xfId="0" applyFont="1" applyFill="1" applyBorder="1" applyAlignment="1">
      <alignment horizontal="center" vertical="center" wrapText="1"/>
    </xf>
    <xf numFmtId="0" fontId="1" fillId="2" borderId="68" xfId="0" applyFont="1" applyFill="1" applyBorder="1" applyAlignment="1">
      <alignment horizontal="center" vertical="center"/>
    </xf>
    <xf numFmtId="0" fontId="1" fillId="2" borderId="69" xfId="0" applyFont="1" applyFill="1" applyBorder="1" applyAlignment="1">
      <alignment horizontal="center" vertical="center" wrapText="1"/>
    </xf>
    <xf numFmtId="164" fontId="1" fillId="5" borderId="28" xfId="0" applyNumberFormat="1" applyFont="1" applyFill="1" applyBorder="1" applyAlignment="1">
      <alignment vertical="center"/>
    </xf>
    <xf numFmtId="164" fontId="1" fillId="5" borderId="31" xfId="0" applyNumberFormat="1" applyFont="1" applyFill="1" applyBorder="1" applyAlignment="1">
      <alignment vertical="center"/>
    </xf>
    <xf numFmtId="0" fontId="33" fillId="0" borderId="0" xfId="0" applyFont="1" applyAlignment="1">
      <alignment vertical="center" wrapText="1"/>
    </xf>
    <xf numFmtId="0" fontId="33" fillId="0" borderId="1" xfId="0" applyFont="1" applyBorder="1" applyAlignment="1">
      <alignment vertical="top" wrapText="1"/>
    </xf>
    <xf numFmtId="0" fontId="33" fillId="0" borderId="1" xfId="0" applyFont="1" applyBorder="1" applyAlignment="1">
      <alignment horizontal="left" vertical="top" wrapText="1"/>
    </xf>
    <xf numFmtId="0" fontId="0" fillId="0" borderId="0" xfId="0" applyAlignment="1">
      <alignment wrapText="1"/>
    </xf>
    <xf numFmtId="164" fontId="1" fillId="0" borderId="28" xfId="0" applyNumberFormat="1" applyFont="1" applyBorder="1" applyAlignment="1" applyProtection="1">
      <alignment vertical="center"/>
      <protection locked="0"/>
    </xf>
    <xf numFmtId="164" fontId="1" fillId="0" borderId="31" xfId="0" applyNumberFormat="1" applyFont="1" applyBorder="1" applyAlignment="1" applyProtection="1">
      <alignment vertical="center"/>
      <protection locked="0"/>
    </xf>
    <xf numFmtId="164" fontId="19" fillId="5" borderId="1" xfId="0" applyNumberFormat="1" applyFont="1" applyFill="1" applyBorder="1" applyAlignment="1">
      <alignment horizontal="center" vertical="center" wrapText="1"/>
    </xf>
    <xf numFmtId="164" fontId="19" fillId="5" borderId="31" xfId="0" applyNumberFormat="1" applyFont="1" applyFill="1" applyBorder="1" applyAlignment="1">
      <alignment horizontal="center" vertical="center" wrapText="1"/>
    </xf>
    <xf numFmtId="0" fontId="38" fillId="0" borderId="0" xfId="0" applyFont="1" applyAlignment="1">
      <alignment vertical="center" wrapText="1"/>
    </xf>
    <xf numFmtId="0" fontId="26" fillId="0" borderId="0" xfId="0" applyFont="1" applyAlignment="1">
      <alignment vertical="center" wrapText="1"/>
    </xf>
    <xf numFmtId="0" fontId="39" fillId="0" borderId="0" xfId="2" applyFont="1" applyFill="1" applyBorder="1" applyAlignment="1">
      <alignment horizontal="center" vertical="center" wrapText="1"/>
    </xf>
    <xf numFmtId="10" fontId="1" fillId="5" borderId="2" xfId="0" applyNumberFormat="1" applyFont="1" applyFill="1" applyBorder="1" applyAlignment="1">
      <alignment horizontal="center" vertical="center"/>
    </xf>
    <xf numFmtId="166" fontId="1" fillId="5" borderId="2" xfId="0" applyNumberFormat="1" applyFont="1" applyFill="1" applyBorder="1" applyAlignment="1">
      <alignment vertical="center"/>
    </xf>
    <xf numFmtId="166" fontId="1" fillId="5" borderId="1" xfId="0" applyNumberFormat="1" applyFont="1" applyFill="1" applyBorder="1" applyAlignment="1">
      <alignment vertical="center"/>
    </xf>
    <xf numFmtId="10" fontId="1" fillId="5" borderId="3" xfId="0" applyNumberFormat="1" applyFont="1" applyFill="1" applyBorder="1" applyAlignment="1">
      <alignment horizontal="center" vertical="center"/>
    </xf>
    <xf numFmtId="166" fontId="1" fillId="5" borderId="3" xfId="0" applyNumberFormat="1" applyFont="1" applyFill="1" applyBorder="1" applyAlignment="1">
      <alignment vertical="center"/>
    </xf>
    <xf numFmtId="0" fontId="40" fillId="0" borderId="0" xfId="0" applyFont="1" applyAlignment="1">
      <alignment vertical="center" wrapText="1"/>
    </xf>
    <xf numFmtId="0" fontId="41" fillId="0" borderId="0" xfId="2" applyFont="1" applyAlignment="1">
      <alignment horizontal="center" vertical="center" wrapText="1"/>
    </xf>
    <xf numFmtId="0" fontId="40" fillId="0" borderId="0" xfId="0" applyFont="1" applyAlignment="1">
      <alignment horizontal="center" vertical="center" wrapText="1"/>
    </xf>
    <xf numFmtId="0" fontId="4" fillId="2" borderId="1" xfId="0" applyFont="1" applyFill="1" applyBorder="1" applyAlignment="1">
      <alignment vertical="center" wrapText="1"/>
    </xf>
    <xf numFmtId="166" fontId="1" fillId="4" borderId="1" xfId="0" applyNumberFormat="1" applyFont="1" applyFill="1" applyBorder="1" applyAlignment="1">
      <alignment horizontal="right" vertical="center" wrapText="1"/>
    </xf>
    <xf numFmtId="0" fontId="1" fillId="0" borderId="1" xfId="0" applyFont="1" applyBorder="1" applyProtection="1">
      <protection locked="0"/>
    </xf>
    <xf numFmtId="10" fontId="1" fillId="5" borderId="28" xfId="0" applyNumberFormat="1" applyFont="1" applyFill="1" applyBorder="1" applyAlignment="1">
      <alignment horizontal="center" vertical="center"/>
    </xf>
    <xf numFmtId="166" fontId="1" fillId="5" borderId="28" xfId="0" applyNumberFormat="1" applyFont="1" applyFill="1" applyBorder="1" applyAlignment="1">
      <alignment vertical="center"/>
    </xf>
    <xf numFmtId="166" fontId="1" fillId="5" borderId="43" xfId="0" applyNumberFormat="1" applyFont="1" applyFill="1" applyBorder="1" applyAlignment="1">
      <alignment vertical="center"/>
    </xf>
    <xf numFmtId="166" fontId="1" fillId="5" borderId="54" xfId="0" applyNumberFormat="1" applyFont="1" applyFill="1" applyBorder="1" applyAlignment="1">
      <alignment vertical="center"/>
    </xf>
    <xf numFmtId="10" fontId="1" fillId="5" borderId="31" xfId="0" applyNumberFormat="1" applyFont="1" applyFill="1" applyBorder="1" applyAlignment="1">
      <alignment horizontal="center" vertical="center"/>
    </xf>
    <xf numFmtId="166" fontId="1" fillId="5" borderId="31" xfId="0" applyNumberFormat="1" applyFont="1" applyFill="1" applyBorder="1" applyAlignment="1">
      <alignment vertical="center"/>
    </xf>
    <xf numFmtId="166" fontId="1" fillId="5" borderId="44" xfId="0" applyNumberFormat="1" applyFont="1" applyFill="1" applyBorder="1" applyAlignment="1">
      <alignment vertical="center"/>
    </xf>
    <xf numFmtId="166" fontId="1" fillId="4" borderId="48" xfId="0" applyNumberFormat="1" applyFont="1" applyFill="1" applyBorder="1" applyAlignment="1">
      <alignment vertical="center"/>
    </xf>
    <xf numFmtId="166" fontId="1" fillId="4" borderId="11" xfId="0" applyNumberFormat="1" applyFont="1" applyFill="1" applyBorder="1" applyAlignment="1">
      <alignment vertical="center"/>
    </xf>
    <xf numFmtId="10" fontId="1" fillId="5" borderId="0" xfId="0" applyNumberFormat="1" applyFont="1" applyFill="1" applyAlignment="1">
      <alignment horizontal="center" vertical="center"/>
    </xf>
    <xf numFmtId="166" fontId="1" fillId="5" borderId="16" xfId="0" applyNumberFormat="1" applyFont="1" applyFill="1" applyBorder="1" applyAlignment="1">
      <alignment vertical="center"/>
    </xf>
    <xf numFmtId="10" fontId="14" fillId="6" borderId="62" xfId="0" applyNumberFormat="1" applyFont="1" applyFill="1" applyBorder="1" applyAlignment="1">
      <alignment horizontal="center" vertical="center"/>
    </xf>
    <xf numFmtId="10" fontId="14" fillId="6" borderId="50" xfId="0" applyNumberFormat="1" applyFont="1" applyFill="1" applyBorder="1" applyAlignment="1">
      <alignment horizontal="center" vertical="center"/>
    </xf>
    <xf numFmtId="49" fontId="1" fillId="0" borderId="35" xfId="0" applyNumberFormat="1" applyFont="1" applyBorder="1" applyAlignment="1" applyProtection="1">
      <alignment vertical="center" wrapText="1"/>
      <protection locked="0"/>
    </xf>
    <xf numFmtId="49" fontId="1" fillId="3" borderId="2" xfId="0" applyNumberFormat="1" applyFont="1" applyFill="1" applyBorder="1" applyAlignment="1" applyProtection="1">
      <alignment horizontal="left" vertical="center" wrapText="1"/>
      <protection locked="0"/>
    </xf>
    <xf numFmtId="49" fontId="1" fillId="0" borderId="2" xfId="0" applyNumberFormat="1" applyFont="1" applyBorder="1" applyAlignment="1" applyProtection="1">
      <alignment horizontal="center" vertical="center"/>
      <protection locked="0"/>
    </xf>
    <xf numFmtId="49" fontId="1" fillId="3" borderId="1" xfId="0" applyNumberFormat="1" applyFont="1" applyFill="1" applyBorder="1" applyAlignment="1" applyProtection="1">
      <alignment horizontal="left" vertical="center" wrapText="1"/>
      <protection locked="0"/>
    </xf>
    <xf numFmtId="49" fontId="1" fillId="0" borderId="1"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49" fontId="1" fillId="0" borderId="52" xfId="0" applyNumberFormat="1" applyFont="1" applyBorder="1" applyAlignment="1" applyProtection="1">
      <alignment vertical="center" wrapText="1"/>
      <protection locked="0"/>
    </xf>
    <xf numFmtId="49" fontId="1" fillId="3" borderId="3" xfId="0" applyNumberFormat="1" applyFont="1" applyFill="1" applyBorder="1" applyAlignment="1" applyProtection="1">
      <alignment horizontal="left" vertical="center" wrapText="1"/>
      <protection locked="0"/>
    </xf>
    <xf numFmtId="49" fontId="1" fillId="5" borderId="27" xfId="0" applyNumberFormat="1" applyFont="1" applyFill="1" applyBorder="1" applyAlignment="1">
      <alignment vertical="center" wrapText="1"/>
    </xf>
    <xf numFmtId="49" fontId="1" fillId="5" borderId="27" xfId="0" applyNumberFormat="1" applyFont="1" applyFill="1" applyBorder="1" applyAlignment="1">
      <alignment horizontal="center" vertical="center" wrapText="1"/>
    </xf>
    <xf numFmtId="49" fontId="1" fillId="5" borderId="35" xfId="0" applyNumberFormat="1" applyFont="1" applyFill="1" applyBorder="1" applyAlignment="1">
      <alignment vertical="center" wrapText="1"/>
    </xf>
    <xf numFmtId="49" fontId="1" fillId="5" borderId="35" xfId="0" applyNumberFormat="1" applyFont="1" applyFill="1" applyBorder="1" applyAlignment="1">
      <alignment horizontal="center" vertical="center" wrapText="1"/>
    </xf>
    <xf numFmtId="49" fontId="1" fillId="5" borderId="47" xfId="0" applyNumberFormat="1" applyFont="1" applyFill="1" applyBorder="1" applyAlignment="1">
      <alignment vertical="center" wrapText="1"/>
    </xf>
    <xf numFmtId="49" fontId="1" fillId="5" borderId="47" xfId="0" applyNumberFormat="1" applyFont="1" applyFill="1" applyBorder="1" applyAlignment="1">
      <alignment horizontal="center" vertical="center" wrapText="1"/>
    </xf>
    <xf numFmtId="49" fontId="1" fillId="5" borderId="52" xfId="0" applyNumberFormat="1" applyFont="1" applyFill="1" applyBorder="1" applyAlignment="1">
      <alignment vertical="center" wrapText="1"/>
    </xf>
    <xf numFmtId="49" fontId="1" fillId="5" borderId="52" xfId="0" applyNumberFormat="1" applyFont="1" applyFill="1" applyBorder="1" applyAlignment="1">
      <alignment horizontal="center" vertical="center" wrapText="1"/>
    </xf>
    <xf numFmtId="49" fontId="1" fillId="5" borderId="24" xfId="0" applyNumberFormat="1" applyFont="1" applyFill="1" applyBorder="1" applyAlignment="1">
      <alignment horizontal="center" vertical="center" wrapText="1"/>
    </xf>
    <xf numFmtId="49" fontId="42" fillId="5" borderId="24" xfId="0" applyNumberFormat="1" applyFont="1" applyFill="1" applyBorder="1" applyAlignment="1">
      <alignment horizontal="center" vertical="center" wrapText="1"/>
    </xf>
    <xf numFmtId="49" fontId="1" fillId="5" borderId="46" xfId="0" applyNumberFormat="1" applyFont="1" applyFill="1" applyBorder="1" applyAlignment="1">
      <alignment horizontal="center" vertical="center" wrapText="1"/>
    </xf>
    <xf numFmtId="49" fontId="42" fillId="5" borderId="46" xfId="0" applyNumberFormat="1" applyFont="1" applyFill="1" applyBorder="1" applyAlignment="1">
      <alignment horizontal="center" vertical="center" wrapText="1"/>
    </xf>
    <xf numFmtId="164" fontId="1" fillId="0" borderId="1" xfId="0" applyNumberFormat="1" applyFont="1" applyBorder="1" applyAlignment="1" applyProtection="1">
      <alignment horizontal="center" vertical="center" wrapText="1"/>
      <protection locked="0"/>
    </xf>
    <xf numFmtId="166" fontId="1" fillId="0" borderId="31" xfId="0" applyNumberFormat="1" applyFont="1" applyBorder="1" applyAlignment="1" applyProtection="1">
      <alignment horizontal="right" vertical="center" wrapText="1"/>
      <protection locked="0"/>
    </xf>
    <xf numFmtId="164" fontId="1" fillId="0" borderId="31" xfId="0" applyNumberFormat="1" applyFont="1" applyBorder="1" applyAlignment="1" applyProtection="1">
      <alignment horizontal="center" vertical="center" wrapText="1"/>
      <protection locked="0"/>
    </xf>
    <xf numFmtId="166" fontId="42" fillId="0" borderId="1" xfId="0" applyNumberFormat="1" applyFont="1" applyBorder="1" applyAlignment="1" applyProtection="1">
      <alignment horizontal="right" vertical="center" wrapText="1"/>
      <protection locked="0"/>
    </xf>
    <xf numFmtId="164" fontId="42" fillId="0" borderId="1" xfId="0" applyNumberFormat="1" applyFont="1" applyBorder="1" applyAlignment="1" applyProtection="1">
      <alignment horizontal="center" vertical="center" wrapText="1"/>
      <protection locked="0"/>
    </xf>
    <xf numFmtId="166" fontId="42" fillId="0" borderId="31" xfId="0" applyNumberFormat="1" applyFont="1" applyBorder="1" applyAlignment="1" applyProtection="1">
      <alignment horizontal="right" vertical="center" wrapText="1"/>
      <protection locked="0"/>
    </xf>
    <xf numFmtId="164" fontId="42" fillId="0" borderId="31" xfId="0" applyNumberFormat="1" applyFont="1" applyBorder="1" applyAlignment="1" applyProtection="1">
      <alignment horizontal="center" vertical="center" wrapText="1"/>
      <protection locked="0"/>
    </xf>
    <xf numFmtId="164" fontId="9" fillId="0" borderId="1" xfId="0" applyNumberFormat="1" applyFont="1" applyBorder="1" applyAlignment="1" applyProtection="1">
      <alignment horizontal="center" vertical="center" wrapText="1"/>
      <protection locked="0"/>
    </xf>
    <xf numFmtId="164" fontId="9" fillId="0" borderId="31" xfId="0" applyNumberFormat="1" applyFont="1" applyBorder="1" applyAlignment="1" applyProtection="1">
      <alignment horizontal="center" vertical="center" wrapText="1"/>
      <protection locked="0"/>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3" fillId="6" borderId="28" xfId="0" applyFont="1" applyFill="1" applyBorder="1" applyAlignment="1" applyProtection="1">
      <alignment horizontal="center" vertical="center" wrapText="1"/>
      <protection locked="0"/>
    </xf>
    <xf numFmtId="0" fontId="1" fillId="6" borderId="43" xfId="0" applyFont="1" applyFill="1" applyBorder="1" applyAlignment="1">
      <alignment horizontal="center" vertical="center" wrapText="1"/>
    </xf>
    <xf numFmtId="0" fontId="1" fillId="2" borderId="29" xfId="0" applyFont="1" applyFill="1" applyBorder="1" applyAlignment="1">
      <alignment horizontal="left" vertical="center" wrapText="1"/>
    </xf>
    <xf numFmtId="166" fontId="1" fillId="8" borderId="54" xfId="0" applyNumberFormat="1" applyFont="1" applyFill="1" applyBorder="1" applyAlignment="1">
      <alignment horizontal="right" vertical="center" wrapText="1"/>
    </xf>
    <xf numFmtId="0" fontId="9" fillId="2" borderId="29" xfId="0" applyFont="1" applyFill="1" applyBorder="1" applyAlignment="1">
      <alignment horizontal="left" vertical="center" wrapText="1"/>
    </xf>
    <xf numFmtId="0" fontId="1" fillId="4" borderId="30" xfId="0" applyFont="1" applyFill="1" applyBorder="1" applyAlignment="1">
      <alignment horizontal="left" vertical="center" wrapText="1"/>
    </xf>
    <xf numFmtId="166" fontId="1" fillId="2" borderId="31" xfId="0" applyNumberFormat="1" applyFont="1" applyFill="1" applyBorder="1" applyAlignment="1">
      <alignment horizontal="right" vertical="center" wrapText="1"/>
    </xf>
    <xf numFmtId="166" fontId="1" fillId="2" borderId="44" xfId="0" applyNumberFormat="1" applyFont="1" applyFill="1" applyBorder="1" applyAlignment="1">
      <alignment horizontal="right" vertical="center" wrapText="1"/>
    </xf>
    <xf numFmtId="49" fontId="1" fillId="0" borderId="2" xfId="0" applyNumberFormat="1" applyFont="1" applyBorder="1" applyAlignment="1" applyProtection="1">
      <alignment horizontal="left" vertical="center" wrapText="1"/>
      <protection locked="0"/>
    </xf>
    <xf numFmtId="49" fontId="1" fillId="0" borderId="2" xfId="0" applyNumberFormat="1"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wrapText="1"/>
      <protection locked="0"/>
    </xf>
    <xf numFmtId="0" fontId="5" fillId="3" borderId="24" xfId="0" applyFont="1" applyFill="1" applyBorder="1" applyAlignment="1" applyProtection="1">
      <alignment horizontal="left" vertical="center" wrapText="1"/>
      <protection locked="0"/>
    </xf>
    <xf numFmtId="14" fontId="4" fillId="5" borderId="14" xfId="0" applyNumberFormat="1" applyFont="1" applyFill="1" applyBorder="1" applyAlignment="1">
      <alignment horizontal="center" vertical="center"/>
    </xf>
    <xf numFmtId="14" fontId="4" fillId="5" borderId="15" xfId="0" applyNumberFormat="1" applyFont="1" applyFill="1" applyBorder="1" applyAlignment="1">
      <alignment horizontal="center" vertical="center"/>
    </xf>
    <xf numFmtId="0" fontId="1" fillId="0" borderId="0" xfId="0" applyFont="1" applyAlignment="1">
      <alignment vertical="top" wrapText="1"/>
    </xf>
    <xf numFmtId="0" fontId="4" fillId="6" borderId="37" xfId="0" applyFont="1" applyFill="1" applyBorder="1" applyAlignment="1">
      <alignment horizontal="left" vertical="center"/>
    </xf>
    <xf numFmtId="0" fontId="4" fillId="6" borderId="19"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3" fillId="0" borderId="0" xfId="0" applyFont="1" applyAlignment="1">
      <alignment horizontal="left"/>
    </xf>
    <xf numFmtId="1" fontId="4" fillId="0" borderId="0" xfId="0" applyNumberFormat="1" applyFont="1" applyAlignment="1" applyProtection="1">
      <alignment vertical="center" wrapText="1"/>
      <protection locked="0"/>
    </xf>
    <xf numFmtId="166" fontId="9" fillId="6" borderId="50" xfId="0" applyNumberFormat="1" applyFont="1" applyFill="1" applyBorder="1" applyAlignment="1">
      <alignment horizontal="center" vertical="center" wrapText="1"/>
    </xf>
    <xf numFmtId="166" fontId="19" fillId="5" borderId="4" xfId="0" applyNumberFormat="1" applyFont="1" applyFill="1" applyBorder="1" applyAlignment="1">
      <alignment horizontal="right" vertical="center" wrapText="1"/>
    </xf>
    <xf numFmtId="166" fontId="19" fillId="5" borderId="32" xfId="0" applyNumberFormat="1" applyFont="1" applyFill="1" applyBorder="1" applyAlignment="1">
      <alignment horizontal="right" vertical="center" wrapText="1"/>
    </xf>
    <xf numFmtId="0" fontId="4" fillId="2" borderId="74" xfId="0" applyFont="1" applyFill="1" applyBorder="1" applyAlignment="1">
      <alignment vertical="center" wrapText="1"/>
    </xf>
    <xf numFmtId="164" fontId="9" fillId="2" borderId="75" xfId="0" applyNumberFormat="1" applyFont="1" applyFill="1" applyBorder="1" applyAlignment="1">
      <alignment horizontal="center" vertical="center" wrapText="1"/>
    </xf>
    <xf numFmtId="166" fontId="19" fillId="4" borderId="75" xfId="0" applyNumberFormat="1" applyFont="1" applyFill="1" applyBorder="1" applyAlignment="1">
      <alignment horizontal="right" vertical="center" wrapText="1"/>
    </xf>
    <xf numFmtId="10" fontId="19" fillId="4" borderId="75" xfId="0" applyNumberFormat="1" applyFont="1" applyFill="1" applyBorder="1" applyAlignment="1">
      <alignment horizontal="center" vertical="center" wrapText="1"/>
    </xf>
    <xf numFmtId="166" fontId="8" fillId="5" borderId="76" xfId="0" applyNumberFormat="1" applyFont="1" applyFill="1" applyBorder="1" applyAlignment="1">
      <alignment horizontal="right" vertical="center" wrapText="1"/>
    </xf>
    <xf numFmtId="165" fontId="1" fillId="5" borderId="27" xfId="0" applyNumberFormat="1" applyFont="1" applyFill="1" applyBorder="1" applyAlignment="1">
      <alignment horizontal="left" vertical="center" wrapText="1"/>
    </xf>
    <xf numFmtId="166" fontId="1" fillId="0" borderId="28" xfId="0" applyNumberFormat="1" applyFont="1" applyBorder="1" applyAlignment="1" applyProtection="1">
      <alignment horizontal="right" vertical="center" wrapText="1"/>
      <protection locked="0"/>
    </xf>
    <xf numFmtId="164" fontId="1" fillId="0" borderId="28" xfId="0" applyNumberFormat="1" applyFont="1" applyBorder="1" applyAlignment="1" applyProtection="1">
      <alignment horizontal="center" vertical="center" wrapText="1"/>
      <protection locked="0"/>
    </xf>
    <xf numFmtId="166" fontId="19" fillId="5" borderId="28" xfId="0" applyNumberFormat="1" applyFont="1" applyFill="1" applyBorder="1" applyAlignment="1">
      <alignment horizontal="right" vertical="center" wrapText="1"/>
    </xf>
    <xf numFmtId="164" fontId="9" fillId="0" borderId="28" xfId="0" applyNumberFormat="1" applyFont="1" applyBorder="1" applyAlignment="1" applyProtection="1">
      <alignment horizontal="center" vertical="center" wrapText="1"/>
      <protection locked="0"/>
    </xf>
    <xf numFmtId="10" fontId="19" fillId="5" borderId="28" xfId="0" applyNumberFormat="1" applyFont="1" applyFill="1" applyBorder="1" applyAlignment="1">
      <alignment horizontal="center" vertical="center" wrapText="1"/>
    </xf>
    <xf numFmtId="166" fontId="19" fillId="5" borderId="73" xfId="0" applyNumberFormat="1" applyFont="1" applyFill="1" applyBorder="1" applyAlignment="1">
      <alignment horizontal="right" vertical="center" wrapText="1"/>
    </xf>
    <xf numFmtId="0" fontId="9" fillId="6" borderId="46" xfId="0" applyFont="1" applyFill="1" applyBorder="1" applyAlignment="1">
      <alignment horizontal="center" vertical="center" wrapText="1"/>
    </xf>
    <xf numFmtId="166" fontId="42" fillId="0" borderId="28" xfId="0" applyNumberFormat="1" applyFont="1" applyBorder="1" applyAlignment="1" applyProtection="1">
      <alignment horizontal="right" vertical="center" wrapText="1"/>
      <protection locked="0"/>
    </xf>
    <xf numFmtId="164" fontId="42" fillId="0" borderId="28" xfId="0" applyNumberFormat="1" applyFont="1" applyBorder="1" applyAlignment="1" applyProtection="1">
      <alignment horizontal="center" vertical="center" wrapText="1"/>
      <protection locked="0"/>
    </xf>
    <xf numFmtId="0" fontId="3" fillId="5" borderId="43" xfId="0" applyFont="1" applyFill="1" applyBorder="1" applyAlignment="1">
      <alignment horizontal="left" vertical="center"/>
    </xf>
    <xf numFmtId="0" fontId="5" fillId="0" borderId="43" xfId="0" applyFont="1" applyBorder="1" applyAlignment="1" applyProtection="1">
      <alignment horizontal="center" vertical="center" wrapText="1"/>
      <protection locked="0"/>
    </xf>
    <xf numFmtId="0" fontId="5" fillId="0" borderId="54"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19" fillId="0" borderId="43" xfId="0" applyFont="1" applyBorder="1" applyAlignment="1" applyProtection="1">
      <alignment horizontal="center" vertical="center" wrapText="1"/>
      <protection locked="0"/>
    </xf>
    <xf numFmtId="0" fontId="19" fillId="0" borderId="54" xfId="0" applyFont="1" applyBorder="1" applyAlignment="1" applyProtection="1">
      <alignment horizontal="center" vertical="center" wrapText="1"/>
      <protection locked="0"/>
    </xf>
    <xf numFmtId="0" fontId="19" fillId="0" borderId="44" xfId="0" applyFont="1" applyBorder="1" applyAlignment="1" applyProtection="1">
      <alignment horizontal="center" vertical="center" wrapText="1"/>
      <protection locked="0"/>
    </xf>
    <xf numFmtId="0" fontId="28" fillId="6" borderId="23" xfId="0" applyFont="1" applyFill="1" applyBorder="1" applyAlignment="1">
      <alignment horizontal="center" vertical="center" textRotation="90"/>
    </xf>
    <xf numFmtId="0" fontId="4" fillId="6" borderId="46" xfId="0" applyFont="1" applyFill="1" applyBorder="1" applyAlignment="1">
      <alignment horizontal="center" vertical="center" wrapText="1"/>
    </xf>
    <xf numFmtId="166" fontId="1" fillId="2" borderId="47" xfId="0" applyNumberFormat="1" applyFont="1" applyFill="1" applyBorder="1" applyAlignment="1">
      <alignment horizontal="right" vertical="center" wrapText="1"/>
    </xf>
    <xf numFmtId="166" fontId="1" fillId="2" borderId="48" xfId="0" applyNumberFormat="1" applyFont="1" applyFill="1" applyBorder="1" applyAlignment="1">
      <alignment horizontal="right" vertical="center" wrapText="1"/>
    </xf>
    <xf numFmtId="166" fontId="1" fillId="4" borderId="49" xfId="0" applyNumberFormat="1" applyFont="1" applyFill="1" applyBorder="1" applyAlignment="1">
      <alignment horizontal="right" vertical="center" wrapText="1"/>
    </xf>
    <xf numFmtId="0" fontId="1" fillId="0" borderId="27" xfId="0" applyFont="1" applyBorder="1" applyAlignment="1" applyProtection="1">
      <alignment horizontal="center" vertical="center"/>
      <protection locked="0"/>
    </xf>
    <xf numFmtId="49" fontId="1" fillId="0" borderId="28" xfId="0" applyNumberFormat="1" applyFont="1" applyBorder="1" applyAlignment="1" applyProtection="1">
      <alignment horizontal="left" vertical="center" wrapText="1"/>
      <protection locked="0"/>
    </xf>
    <xf numFmtId="49" fontId="1" fillId="0" borderId="28" xfId="0" applyNumberFormat="1" applyFont="1" applyBorder="1" applyAlignment="1" applyProtection="1">
      <alignment horizontal="center" vertical="center" wrapText="1"/>
      <protection locked="0"/>
    </xf>
    <xf numFmtId="14" fontId="1" fillId="0" borderId="28" xfId="0" applyNumberFormat="1" applyFont="1" applyBorder="1" applyAlignment="1" applyProtection="1">
      <alignment horizontal="center" vertical="center" wrapText="1"/>
      <protection locked="0"/>
    </xf>
    <xf numFmtId="166" fontId="1" fillId="5" borderId="28" xfId="0" applyNumberFormat="1" applyFont="1" applyFill="1" applyBorder="1" applyAlignment="1">
      <alignment horizontal="right" vertical="center" wrapText="1"/>
    </xf>
    <xf numFmtId="166" fontId="1" fillId="2" borderId="28" xfId="0" applyNumberFormat="1" applyFont="1" applyFill="1" applyBorder="1" applyAlignment="1">
      <alignment horizontal="right" vertical="center" wrapText="1"/>
    </xf>
    <xf numFmtId="0" fontId="1" fillId="0" borderId="29"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49" fontId="1" fillId="0" borderId="31" xfId="0" applyNumberFormat="1" applyFont="1" applyBorder="1" applyAlignment="1" applyProtection="1">
      <alignment horizontal="left" vertical="center" wrapText="1"/>
      <protection locked="0"/>
    </xf>
    <xf numFmtId="49" fontId="1" fillId="0" borderId="31" xfId="0" applyNumberFormat="1" applyFont="1" applyBorder="1" applyAlignment="1" applyProtection="1">
      <alignment horizontal="center" vertical="center" wrapText="1"/>
      <protection locked="0"/>
    </xf>
    <xf numFmtId="14" fontId="1" fillId="0" borderId="31" xfId="0" applyNumberFormat="1" applyFont="1" applyBorder="1" applyAlignment="1" applyProtection="1">
      <alignment horizontal="center" vertical="center" wrapText="1"/>
      <protection locked="0"/>
    </xf>
    <xf numFmtId="166" fontId="1" fillId="0" borderId="48" xfId="0" applyNumberFormat="1" applyFont="1" applyBorder="1" applyAlignment="1" applyProtection="1">
      <alignment horizontal="right" vertical="center" wrapText="1"/>
      <protection locked="0"/>
    </xf>
    <xf numFmtId="166" fontId="1" fillId="5" borderId="48" xfId="0" applyNumberFormat="1" applyFont="1" applyFill="1" applyBorder="1" applyAlignment="1">
      <alignment horizontal="right" vertical="center" wrapText="1"/>
    </xf>
    <xf numFmtId="0" fontId="1" fillId="0" borderId="43" xfId="0" applyFont="1" applyBorder="1" applyAlignment="1" applyProtection="1">
      <alignment horizontal="center" vertical="center" wrapText="1"/>
      <protection locked="0"/>
    </xf>
    <xf numFmtId="0" fontId="1" fillId="0" borderId="54" xfId="0" applyFont="1" applyBorder="1" applyAlignment="1" applyProtection="1">
      <alignment horizontal="center" vertical="center" wrapText="1"/>
      <protection locked="0"/>
    </xf>
    <xf numFmtId="0" fontId="1" fillId="0" borderId="44" xfId="0" applyFont="1" applyBorder="1" applyAlignment="1" applyProtection="1">
      <alignment vertical="center" wrapText="1"/>
      <protection locked="0"/>
    </xf>
    <xf numFmtId="166" fontId="1" fillId="5" borderId="3" xfId="0" applyNumberFormat="1" applyFont="1" applyFill="1" applyBorder="1" applyAlignment="1">
      <alignment horizontal="right" vertical="center" wrapText="1"/>
    </xf>
    <xf numFmtId="166" fontId="1" fillId="8" borderId="3" xfId="0" applyNumberFormat="1" applyFont="1" applyFill="1" applyBorder="1" applyAlignment="1" applyProtection="1">
      <alignment horizontal="right" vertical="center" wrapText="1"/>
      <protection locked="0"/>
    </xf>
    <xf numFmtId="166" fontId="1" fillId="8" borderId="78" xfId="0" applyNumberFormat="1" applyFont="1" applyFill="1" applyBorder="1" applyAlignment="1">
      <alignment horizontal="right" vertical="center" wrapText="1"/>
    </xf>
    <xf numFmtId="166" fontId="1" fillId="2" borderId="79" xfId="0" applyNumberFormat="1" applyFont="1" applyFill="1" applyBorder="1" applyAlignment="1">
      <alignment vertical="center" wrapText="1"/>
    </xf>
    <xf numFmtId="0" fontId="9" fillId="2" borderId="77" xfId="0" applyFont="1" applyFill="1" applyBorder="1" applyAlignment="1">
      <alignment horizontal="left" vertical="center" wrapText="1"/>
    </xf>
    <xf numFmtId="0" fontId="39" fillId="16" borderId="66" xfId="2" applyFont="1" applyFill="1" applyBorder="1" applyAlignment="1">
      <alignment horizontal="center" vertical="center" wrapText="1"/>
    </xf>
    <xf numFmtId="0" fontId="39" fillId="16" borderId="70" xfId="2" applyFont="1" applyFill="1" applyBorder="1" applyAlignment="1">
      <alignment horizontal="center" vertical="center" wrapText="1"/>
    </xf>
    <xf numFmtId="0" fontId="39" fillId="16" borderId="71" xfId="2" applyFont="1" applyFill="1" applyBorder="1" applyAlignment="1">
      <alignment horizontal="center" vertical="center" wrapText="1"/>
    </xf>
    <xf numFmtId="0" fontId="39" fillId="16" borderId="9" xfId="2" applyFont="1" applyFill="1" applyBorder="1" applyAlignment="1">
      <alignment horizontal="center" vertical="center" wrapText="1"/>
    </xf>
    <xf numFmtId="0" fontId="39" fillId="16" borderId="10" xfId="2" applyFont="1" applyFill="1" applyBorder="1" applyAlignment="1">
      <alignment horizontal="center" vertical="center" wrapText="1"/>
    </xf>
    <xf numFmtId="0" fontId="39" fillId="16" borderId="11" xfId="2" applyFont="1" applyFill="1" applyBorder="1" applyAlignment="1">
      <alignment horizontal="center" vertical="center" wrapText="1"/>
    </xf>
    <xf numFmtId="0" fontId="39" fillId="6" borderId="36" xfId="2" applyFont="1" applyFill="1" applyBorder="1" applyAlignment="1">
      <alignment horizontal="center" vertical="center" wrapText="1"/>
    </xf>
    <xf numFmtId="0" fontId="39" fillId="6" borderId="37" xfId="2" applyFont="1" applyFill="1" applyBorder="1" applyAlignment="1">
      <alignment horizontal="center" vertical="center" wrapText="1"/>
    </xf>
    <xf numFmtId="0" fontId="39" fillId="6" borderId="39" xfId="2" applyFont="1" applyFill="1" applyBorder="1" applyAlignment="1">
      <alignment horizontal="center" vertical="center" wrapText="1"/>
    </xf>
    <xf numFmtId="0" fontId="39" fillId="9" borderId="36" xfId="2" applyFont="1" applyFill="1" applyBorder="1" applyAlignment="1">
      <alignment horizontal="center" vertical="center" wrapText="1"/>
    </xf>
    <xf numFmtId="0" fontId="39" fillId="9" borderId="37" xfId="2" applyFont="1" applyFill="1" applyBorder="1" applyAlignment="1">
      <alignment horizontal="center" vertical="center" wrapText="1"/>
    </xf>
    <xf numFmtId="0" fontId="39" fillId="9" borderId="39" xfId="2" applyFont="1" applyFill="1" applyBorder="1" applyAlignment="1">
      <alignment horizontal="center" vertical="center" wrapText="1"/>
    </xf>
    <xf numFmtId="0" fontId="39" fillId="10" borderId="36" xfId="2" applyFont="1" applyFill="1" applyBorder="1" applyAlignment="1">
      <alignment horizontal="center" vertical="center" wrapText="1"/>
    </xf>
    <xf numFmtId="0" fontId="39" fillId="10" borderId="37" xfId="2" applyFont="1" applyFill="1" applyBorder="1" applyAlignment="1">
      <alignment horizontal="center" vertical="center" wrapText="1"/>
    </xf>
    <xf numFmtId="0" fontId="39" fillId="10" borderId="39" xfId="2" applyFont="1" applyFill="1" applyBorder="1" applyAlignment="1">
      <alignment horizontal="center" vertical="center" wrapText="1"/>
    </xf>
    <xf numFmtId="0" fontId="39" fillId="11" borderId="36" xfId="2" applyFont="1" applyFill="1" applyBorder="1" applyAlignment="1">
      <alignment horizontal="center" vertical="center" wrapText="1"/>
    </xf>
    <xf numFmtId="0" fontId="39" fillId="11" borderId="37" xfId="2" applyFont="1" applyFill="1" applyBorder="1" applyAlignment="1">
      <alignment horizontal="center" vertical="center" wrapText="1"/>
    </xf>
    <xf numFmtId="0" fontId="39" fillId="11" borderId="39" xfId="2" applyFont="1" applyFill="1" applyBorder="1" applyAlignment="1">
      <alignment horizontal="center" vertical="center" wrapText="1"/>
    </xf>
    <xf numFmtId="0" fontId="39" fillId="12" borderId="66" xfId="2" applyFont="1" applyFill="1" applyBorder="1" applyAlignment="1">
      <alignment horizontal="center" vertical="center" wrapText="1"/>
    </xf>
    <xf numFmtId="0" fontId="39" fillId="12" borderId="70" xfId="2" applyFont="1" applyFill="1" applyBorder="1" applyAlignment="1">
      <alignment horizontal="center" vertical="center" wrapText="1"/>
    </xf>
    <xf numFmtId="0" fontId="39" fillId="12" borderId="71" xfId="2" applyFont="1" applyFill="1" applyBorder="1" applyAlignment="1">
      <alignment horizontal="center" vertical="center" wrapText="1"/>
    </xf>
    <xf numFmtId="0" fontId="39" fillId="12" borderId="9" xfId="2" applyFont="1" applyFill="1" applyBorder="1" applyAlignment="1">
      <alignment horizontal="center" vertical="center" wrapText="1"/>
    </xf>
    <xf numFmtId="0" fontId="39" fillId="12" borderId="10" xfId="2" applyFont="1" applyFill="1" applyBorder="1" applyAlignment="1">
      <alignment horizontal="center" vertical="center" wrapText="1"/>
    </xf>
    <xf numFmtId="0" fontId="39" fillId="12" borderId="11" xfId="2" applyFont="1" applyFill="1" applyBorder="1" applyAlignment="1">
      <alignment horizontal="center" vertical="center" wrapText="1"/>
    </xf>
    <xf numFmtId="0" fontId="39" fillId="13" borderId="36" xfId="2" applyFont="1" applyFill="1" applyBorder="1" applyAlignment="1">
      <alignment horizontal="center" vertical="center" wrapText="1"/>
    </xf>
    <xf numFmtId="0" fontId="39" fillId="13" borderId="37" xfId="2" applyFont="1" applyFill="1" applyBorder="1" applyAlignment="1">
      <alignment horizontal="center" vertical="center" wrapText="1"/>
    </xf>
    <xf numFmtId="0" fontId="39" fillId="13" borderId="39" xfId="2" applyFont="1" applyFill="1" applyBorder="1" applyAlignment="1">
      <alignment horizontal="center" vertical="center" wrapText="1"/>
    </xf>
    <xf numFmtId="0" fontId="39" fillId="14" borderId="36" xfId="2" applyFont="1" applyFill="1" applyBorder="1" applyAlignment="1">
      <alignment horizontal="center" vertical="center" wrapText="1"/>
    </xf>
    <xf numFmtId="0" fontId="39" fillId="14" borderId="37" xfId="2" applyFont="1" applyFill="1" applyBorder="1" applyAlignment="1">
      <alignment horizontal="center" vertical="center" wrapText="1"/>
    </xf>
    <xf numFmtId="0" fontId="39" fillId="14" borderId="39" xfId="2" applyFont="1" applyFill="1" applyBorder="1" applyAlignment="1">
      <alignment horizontal="center" vertical="center" wrapText="1"/>
    </xf>
    <xf numFmtId="0" fontId="39" fillId="15" borderId="36" xfId="2" applyFont="1" applyFill="1" applyBorder="1" applyAlignment="1">
      <alignment horizontal="center" vertical="center" wrapText="1"/>
    </xf>
    <xf numFmtId="0" fontId="39" fillId="15" borderId="37" xfId="2" applyFont="1" applyFill="1" applyBorder="1" applyAlignment="1">
      <alignment horizontal="center" vertical="center" wrapText="1"/>
    </xf>
    <xf numFmtId="0" fontId="39" fillId="15" borderId="39" xfId="2" applyFont="1" applyFill="1" applyBorder="1" applyAlignment="1">
      <alignment horizontal="center" vertical="center" wrapText="1"/>
    </xf>
    <xf numFmtId="0" fontId="14" fillId="0" borderId="0" xfId="0" applyFont="1" applyAlignment="1">
      <alignment horizontal="left"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1" fontId="1" fillId="0" borderId="4" xfId="0" applyNumberFormat="1" applyFont="1" applyBorder="1" applyAlignment="1" applyProtection="1">
      <alignment horizontal="left" vertical="center" wrapText="1"/>
      <protection locked="0"/>
    </xf>
    <xf numFmtId="1" fontId="1" fillId="0" borderId="6" xfId="0" applyNumberFormat="1" applyFont="1" applyBorder="1" applyAlignment="1" applyProtection="1">
      <alignment horizontal="left" vertical="center" wrapText="1"/>
      <protection locked="0"/>
    </xf>
    <xf numFmtId="0" fontId="4" fillId="6" borderId="1" xfId="0" applyFont="1" applyFill="1" applyBorder="1" applyAlignment="1">
      <alignment horizontal="center" vertical="center" wrapText="1"/>
    </xf>
    <xf numFmtId="0" fontId="1" fillId="0" borderId="0" xfId="0" applyFont="1" applyAlignment="1" applyProtection="1">
      <alignment horizontal="left" vertical="center" wrapText="1"/>
      <protection locked="0"/>
    </xf>
    <xf numFmtId="0" fontId="3" fillId="0" borderId="3"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1" fillId="0" borderId="0" xfId="0" applyFont="1" applyAlignment="1">
      <alignment horizontal="center"/>
    </xf>
    <xf numFmtId="0" fontId="9" fillId="0" borderId="0" xfId="0" applyFont="1" applyAlignment="1">
      <alignment horizontal="left" vertical="center" wrapText="1"/>
    </xf>
    <xf numFmtId="0" fontId="4" fillId="6" borderId="36" xfId="0" applyFont="1" applyFill="1" applyBorder="1" applyAlignment="1">
      <alignment horizontal="center" vertical="center"/>
    </xf>
    <xf numFmtId="0" fontId="4" fillId="6" borderId="37" xfId="0" applyFont="1" applyFill="1" applyBorder="1" applyAlignment="1">
      <alignment horizontal="center" vertical="center"/>
    </xf>
    <xf numFmtId="0" fontId="4" fillId="6" borderId="39" xfId="0" applyFont="1" applyFill="1" applyBorder="1" applyAlignment="1">
      <alignment horizontal="center" vertical="center"/>
    </xf>
    <xf numFmtId="0" fontId="4" fillId="6" borderId="36" xfId="0" applyFont="1" applyFill="1" applyBorder="1" applyAlignment="1">
      <alignment horizontal="left" vertical="center"/>
    </xf>
    <xf numFmtId="0" fontId="4" fillId="6" borderId="37" xfId="0" applyFont="1" applyFill="1" applyBorder="1" applyAlignment="1">
      <alignment horizontal="left" vertical="center"/>
    </xf>
    <xf numFmtId="0" fontId="1" fillId="0" borderId="28" xfId="0" applyFont="1" applyBorder="1" applyAlignment="1" applyProtection="1">
      <alignment horizontal="center" vertical="center" wrapText="1"/>
      <protection locked="0"/>
    </xf>
    <xf numFmtId="0" fontId="1" fillId="5" borderId="32" xfId="0" applyFont="1" applyFill="1" applyBorder="1" applyAlignment="1">
      <alignment horizontal="left" vertical="center" wrapText="1"/>
    </xf>
    <xf numFmtId="0" fontId="1" fillId="5" borderId="45" xfId="0" applyFont="1" applyFill="1" applyBorder="1" applyAlignment="1">
      <alignment horizontal="left" vertical="center" wrapText="1"/>
    </xf>
    <xf numFmtId="0" fontId="4" fillId="6" borderId="17"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55" xfId="0" applyFont="1" applyFill="1" applyBorder="1" applyAlignment="1">
      <alignment horizontal="center" vertical="center"/>
    </xf>
    <xf numFmtId="0" fontId="4" fillId="6" borderId="64" xfId="0" applyFont="1" applyFill="1" applyBorder="1" applyAlignment="1">
      <alignment horizontal="center" vertical="center"/>
    </xf>
    <xf numFmtId="0" fontId="4" fillId="6" borderId="72"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34" xfId="0" applyFont="1" applyFill="1" applyBorder="1" applyAlignment="1">
      <alignment horizontal="center" vertical="center"/>
    </xf>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33" xfId="0" applyFont="1" applyFill="1" applyBorder="1" applyAlignment="1">
      <alignment horizontal="left" vertical="center" wrapText="1"/>
    </xf>
    <xf numFmtId="0" fontId="1" fillId="5" borderId="4" xfId="0" applyFont="1" applyFill="1" applyBorder="1" applyAlignment="1">
      <alignment horizontal="left" vertical="center"/>
    </xf>
    <xf numFmtId="0" fontId="1" fillId="5" borderId="5" xfId="0" applyFont="1" applyFill="1" applyBorder="1" applyAlignment="1">
      <alignment horizontal="left" vertical="center"/>
    </xf>
    <xf numFmtId="0" fontId="1" fillId="5" borderId="33" xfId="0" applyFont="1" applyFill="1" applyBorder="1" applyAlignment="1">
      <alignment horizontal="left" vertical="center"/>
    </xf>
    <xf numFmtId="1" fontId="4" fillId="0" borderId="32" xfId="0" applyNumberFormat="1" applyFont="1" applyBorder="1" applyAlignment="1" applyProtection="1">
      <alignment horizontal="center" vertical="center" wrapText="1"/>
      <protection locked="0"/>
    </xf>
    <xf numFmtId="1" fontId="4" fillId="0" borderId="34" xfId="0" applyNumberFormat="1" applyFont="1" applyBorder="1" applyAlignment="1" applyProtection="1">
      <alignment horizontal="center" vertical="center" wrapText="1"/>
      <protection locked="0"/>
    </xf>
    <xf numFmtId="0" fontId="4" fillId="6" borderId="9" xfId="0" applyFont="1" applyFill="1" applyBorder="1" applyAlignment="1">
      <alignment horizontal="left" vertical="center"/>
    </xf>
    <xf numFmtId="0" fontId="4" fillId="6" borderId="10" xfId="0" applyFont="1" applyFill="1" applyBorder="1" applyAlignment="1">
      <alignment horizontal="left" vertical="center"/>
    </xf>
    <xf numFmtId="1" fontId="4" fillId="0" borderId="32" xfId="0" applyNumberFormat="1" applyFont="1" applyBorder="1" applyAlignment="1" applyProtection="1">
      <alignment horizontal="left" vertical="center" wrapText="1"/>
      <protection locked="0"/>
    </xf>
    <xf numFmtId="1" fontId="4" fillId="0" borderId="34" xfId="0" applyNumberFormat="1" applyFont="1" applyBorder="1" applyAlignment="1" applyProtection="1">
      <alignment horizontal="left" vertical="center" wrapText="1"/>
      <protection locked="0"/>
    </xf>
    <xf numFmtId="0" fontId="4" fillId="6" borderId="27"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43"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4" xfId="0" applyFont="1" applyFill="1" applyBorder="1" applyAlignment="1">
      <alignment horizontal="center" vertical="center"/>
    </xf>
    <xf numFmtId="0" fontId="1" fillId="0" borderId="0" xfId="0" applyFont="1" applyAlignment="1" applyProtection="1">
      <alignment horizontal="center" vertical="center" wrapText="1"/>
      <protection locked="0"/>
    </xf>
    <xf numFmtId="0" fontId="0" fillId="0" borderId="0" xfId="0" applyAlignment="1">
      <alignment horizontal="left" vertical="center"/>
    </xf>
    <xf numFmtId="0" fontId="32" fillId="0" borderId="0" xfId="0" applyFont="1" applyAlignment="1">
      <alignment horizontal="left" vertical="center"/>
    </xf>
    <xf numFmtId="0" fontId="32" fillId="0" borderId="0" xfId="0" applyFont="1" applyAlignment="1">
      <alignment horizontal="left" vertical="center" wrapText="1"/>
    </xf>
    <xf numFmtId="0" fontId="37" fillId="6" borderId="1" xfId="0" applyFont="1" applyFill="1" applyBorder="1" applyAlignment="1">
      <alignment horizontal="center" vertical="center"/>
    </xf>
    <xf numFmtId="0" fontId="33" fillId="0" borderId="1" xfId="0" applyFont="1" applyBorder="1" applyAlignment="1">
      <alignment vertical="center" wrapText="1"/>
    </xf>
    <xf numFmtId="0" fontId="33" fillId="0" borderId="0" xfId="0" applyFont="1" applyAlignment="1">
      <alignment horizontal="left" vertical="center" wrapText="1"/>
    </xf>
    <xf numFmtId="0" fontId="33" fillId="0" borderId="1" xfId="0" applyFont="1" applyBorder="1" applyAlignment="1">
      <alignment horizontal="left" vertical="center" wrapText="1"/>
    </xf>
    <xf numFmtId="1" fontId="4" fillId="0" borderId="4" xfId="0" applyNumberFormat="1" applyFont="1" applyBorder="1" applyAlignment="1" applyProtection="1">
      <alignment horizontal="left" vertical="center" wrapText="1"/>
      <protection locked="0"/>
    </xf>
    <xf numFmtId="1" fontId="4" fillId="0" borderId="6" xfId="0" applyNumberFormat="1" applyFont="1" applyBorder="1" applyAlignment="1" applyProtection="1">
      <alignment horizontal="left" vertical="center" wrapText="1"/>
      <protection locked="0"/>
    </xf>
    <xf numFmtId="0" fontId="4" fillId="6" borderId="55" xfId="0" applyFont="1" applyFill="1" applyBorder="1" applyAlignment="1" applyProtection="1">
      <alignment horizontal="center" vertical="center" wrapText="1"/>
      <protection locked="0"/>
    </xf>
    <xf numFmtId="0" fontId="4" fillId="6" borderId="64" xfId="0" applyFont="1" applyFill="1" applyBorder="1" applyAlignment="1" applyProtection="1">
      <alignment horizontal="center" vertical="center" wrapText="1"/>
      <protection locked="0"/>
    </xf>
    <xf numFmtId="0" fontId="4" fillId="6" borderId="72" xfId="0" applyFont="1" applyFill="1" applyBorder="1" applyAlignment="1" applyProtection="1">
      <alignment horizontal="center" vertical="center" wrapText="1"/>
      <protection locked="0"/>
    </xf>
    <xf numFmtId="0" fontId="4" fillId="2" borderId="56" xfId="0" applyFont="1" applyFill="1" applyBorder="1" applyAlignment="1" applyProtection="1">
      <alignment horizontal="center" vertical="center" wrapText="1"/>
      <protection locked="0"/>
    </xf>
    <xf numFmtId="0" fontId="4" fillId="2" borderId="51"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1"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wrapText="1"/>
    </xf>
    <xf numFmtId="0" fontId="4" fillId="6" borderId="36" xfId="0" applyFont="1" applyFill="1" applyBorder="1" applyAlignment="1">
      <alignment horizontal="left" vertical="center" wrapText="1"/>
    </xf>
    <xf numFmtId="0" fontId="4" fillId="6" borderId="37" xfId="0" applyFont="1" applyFill="1" applyBorder="1" applyAlignment="1">
      <alignment horizontal="left" vertical="center" wrapText="1"/>
    </xf>
    <xf numFmtId="0" fontId="1" fillId="0" borderId="0" xfId="0" applyFont="1" applyAlignment="1">
      <alignment vertical="center" wrapText="1"/>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9" xfId="0" applyFont="1" applyFill="1" applyBorder="1" applyAlignment="1">
      <alignment horizontal="center" vertical="center"/>
    </xf>
    <xf numFmtId="0" fontId="4" fillId="6" borderId="9"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1" fillId="0" borderId="0" xfId="0" applyFont="1" applyAlignment="1">
      <alignment horizontal="left" vertical="center"/>
    </xf>
    <xf numFmtId="0" fontId="4" fillId="2" borderId="30" xfId="0" applyFont="1" applyFill="1" applyBorder="1" applyAlignment="1">
      <alignment horizontal="left" vertical="center"/>
    </xf>
    <xf numFmtId="0" fontId="4" fillId="2" borderId="31" xfId="0" applyFont="1" applyFill="1" applyBorder="1" applyAlignment="1">
      <alignment horizontal="left" vertical="center"/>
    </xf>
    <xf numFmtId="0" fontId="4" fillId="2" borderId="44" xfId="0" applyFont="1" applyFill="1" applyBorder="1" applyAlignment="1">
      <alignment horizontal="left" vertical="center"/>
    </xf>
    <xf numFmtId="0" fontId="1" fillId="0" borderId="0" xfId="0" applyFont="1" applyAlignment="1">
      <alignment horizontal="left" vertical="center" wrapText="1"/>
    </xf>
    <xf numFmtId="0" fontId="4" fillId="6" borderId="38" xfId="0" applyFont="1" applyFill="1" applyBorder="1" applyAlignment="1">
      <alignment horizontal="left" vertical="center" wrapText="1"/>
    </xf>
    <xf numFmtId="0" fontId="7" fillId="6" borderId="27" xfId="0" applyFont="1" applyFill="1" applyBorder="1" applyAlignment="1">
      <alignment horizontal="center" vertical="center" wrapText="1"/>
    </xf>
    <xf numFmtId="0" fontId="7" fillId="6" borderId="43"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54"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7" fillId="6" borderId="44" xfId="0" applyFont="1" applyFill="1" applyBorder="1" applyAlignment="1">
      <alignment horizontal="center" vertical="center" wrapText="1"/>
    </xf>
    <xf numFmtId="0" fontId="10" fillId="7" borderId="1" xfId="0" applyFont="1" applyFill="1" applyBorder="1" applyAlignment="1">
      <alignment vertical="top" wrapText="1"/>
    </xf>
  </cellXfs>
  <cellStyles count="3">
    <cellStyle name="Hipervínculo" xfId="2" builtinId="8"/>
    <cellStyle name="Normal" xfId="0" builtinId="0"/>
    <cellStyle name="Normal 2" xfId="1" xr:uid="{00000000-0005-0000-0000-000002000000}"/>
  </cellStyles>
  <dxfs count="14">
    <dxf>
      <fill>
        <patternFill>
          <bgColor rgb="FFFF0000"/>
        </patternFill>
      </fill>
    </dxf>
    <dxf>
      <fill>
        <patternFill>
          <bgColor rgb="FFFF0000"/>
        </patternFill>
      </fill>
    </dxf>
    <dxf>
      <fill>
        <patternFill>
          <bgColor rgb="FFFF0000"/>
        </patternFill>
      </fill>
    </dxf>
    <dxf>
      <fill>
        <patternFill>
          <bgColor rgb="FFFF5050"/>
        </patternFill>
      </fill>
    </dxf>
    <dxf>
      <fill>
        <patternFill>
          <bgColor rgb="FF66FF66"/>
        </patternFill>
      </fill>
    </dxf>
    <dxf>
      <fill>
        <patternFill>
          <bgColor rgb="FFFF5050"/>
        </patternFill>
      </fill>
    </dxf>
    <dxf>
      <fill>
        <patternFill>
          <bgColor rgb="FF66FF66"/>
        </patternFill>
      </fill>
    </dxf>
    <dxf>
      <fill>
        <patternFill>
          <bgColor rgb="FFFF5050"/>
        </patternFill>
      </fill>
    </dxf>
    <dxf>
      <fill>
        <patternFill>
          <bgColor rgb="FF66FF66"/>
        </patternFill>
      </fill>
    </dxf>
    <dxf>
      <fill>
        <patternFill>
          <bgColor rgb="FFFF5050"/>
        </patternFill>
      </fill>
    </dxf>
    <dxf>
      <fill>
        <patternFill>
          <bgColor rgb="FF66FF66"/>
        </patternFill>
      </fill>
    </dxf>
    <dxf>
      <fill>
        <patternFill>
          <bgColor rgb="FFFFC000"/>
        </patternFill>
      </fill>
    </dxf>
    <dxf>
      <fill>
        <patternFill>
          <bgColor rgb="FFFF0000"/>
        </patternFill>
      </fill>
    </dxf>
    <dxf>
      <fill>
        <patternFill>
          <bgColor rgb="FFFF0000"/>
        </patternFill>
      </fill>
    </dxf>
  </dxfs>
  <tableStyles count="0" defaultTableStyle="TableStyleMedium9" defaultPivotStyle="PivotStyleLight16"/>
  <colors>
    <mruColors>
      <color rgb="FFFFBE5A"/>
      <color rgb="FFE3C9CA"/>
      <color rgb="FFF2DCDB"/>
      <color rgb="FFC1F0C8"/>
      <color rgb="FF83E28E"/>
      <color rgb="FFC8F5DC"/>
      <color rgb="FFA0F0C8"/>
      <color rgb="FF7DFFC8"/>
      <color rgb="FF66FF66"/>
      <color rgb="FFB229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14</xdr:col>
      <xdr:colOff>7620</xdr:colOff>
      <xdr:row>11</xdr:row>
      <xdr:rowOff>160020</xdr:rowOff>
    </xdr:to>
    <xdr:sp macro="" textlink="">
      <xdr:nvSpPr>
        <xdr:cNvPr id="9" name="Cuadro de texto 4">
          <a:extLst>
            <a:ext uri="{FF2B5EF4-FFF2-40B4-BE49-F238E27FC236}">
              <a16:creationId xmlns:a16="http://schemas.microsoft.com/office/drawing/2014/main" id="{9D5A6158-0429-4248-9F69-4E917587BE7B}"/>
            </a:ext>
          </a:extLst>
        </xdr:cNvPr>
        <xdr:cNvSpPr txBox="1"/>
      </xdr:nvSpPr>
      <xdr:spPr>
        <a:xfrm>
          <a:off x="792480" y="1341120"/>
          <a:ext cx="1139952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6</xdr:col>
      <xdr:colOff>788036</xdr:colOff>
      <xdr:row>6</xdr:row>
      <xdr:rowOff>164464</xdr:rowOff>
    </xdr:to>
    <xdr:grpSp>
      <xdr:nvGrpSpPr>
        <xdr:cNvPr id="13" name="Grupo 12">
          <a:extLst>
            <a:ext uri="{FF2B5EF4-FFF2-40B4-BE49-F238E27FC236}">
              <a16:creationId xmlns:a16="http://schemas.microsoft.com/office/drawing/2014/main" id="{20D992F4-DDDE-4454-808F-FCEA11087DEE}"/>
            </a:ext>
          </a:extLst>
        </xdr:cNvPr>
        <xdr:cNvGrpSpPr>
          <a:grpSpLocks/>
        </xdr:cNvGrpSpPr>
      </xdr:nvGrpSpPr>
      <xdr:grpSpPr>
        <a:xfrm>
          <a:off x="792480" y="167640"/>
          <a:ext cx="6198236" cy="1002664"/>
          <a:chOff x="0" y="0"/>
          <a:chExt cx="6210935" cy="1106927"/>
        </a:xfrm>
      </xdr:grpSpPr>
      <xdr:sp macro="" textlink="">
        <xdr:nvSpPr>
          <xdr:cNvPr id="14" name="Cuadro de texto 7">
            <a:extLst>
              <a:ext uri="{FF2B5EF4-FFF2-40B4-BE49-F238E27FC236}">
                <a16:creationId xmlns:a16="http://schemas.microsoft.com/office/drawing/2014/main" id="{EE7355A4-39CF-9882-A5ED-180EF2D08F8A}"/>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endParaRPr>
          </a:p>
        </xdr:txBody>
      </xdr:sp>
      <xdr:pic>
        <xdr:nvPicPr>
          <xdr:cNvPr id="15" name="Imagen 14">
            <a:extLst>
              <a:ext uri="{FF2B5EF4-FFF2-40B4-BE49-F238E27FC236}">
                <a16:creationId xmlns:a16="http://schemas.microsoft.com/office/drawing/2014/main" id="{659EF2C0-6CC5-A875-3C87-DC4DBE3D9C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628016</xdr:colOff>
      <xdr:row>6</xdr:row>
      <xdr:rowOff>164464</xdr:rowOff>
    </xdr:to>
    <xdr:grpSp>
      <xdr:nvGrpSpPr>
        <xdr:cNvPr id="9" name="Grupo 8">
          <a:extLst>
            <a:ext uri="{FF2B5EF4-FFF2-40B4-BE49-F238E27FC236}">
              <a16:creationId xmlns:a16="http://schemas.microsoft.com/office/drawing/2014/main" id="{56A545A3-7D7C-4FF0-8392-4BBA62E9E0E4}"/>
            </a:ext>
          </a:extLst>
        </xdr:cNvPr>
        <xdr:cNvGrpSpPr>
          <a:grpSpLocks/>
        </xdr:cNvGrpSpPr>
      </xdr:nvGrpSpPr>
      <xdr:grpSpPr>
        <a:xfrm>
          <a:off x="396240" y="167640"/>
          <a:ext cx="6198236" cy="1002664"/>
          <a:chOff x="0" y="0"/>
          <a:chExt cx="6210935" cy="1106927"/>
        </a:xfrm>
      </xdr:grpSpPr>
      <xdr:sp macro="" textlink="">
        <xdr:nvSpPr>
          <xdr:cNvPr id="10" name="Cuadro de texto 7">
            <a:extLst>
              <a:ext uri="{FF2B5EF4-FFF2-40B4-BE49-F238E27FC236}">
                <a16:creationId xmlns:a16="http://schemas.microsoft.com/office/drawing/2014/main" id="{CB3BE259-3D3F-EB8E-9E57-FE9F58C660AD}"/>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11" name="Imagen 10">
            <a:extLst>
              <a:ext uri="{FF2B5EF4-FFF2-40B4-BE49-F238E27FC236}">
                <a16:creationId xmlns:a16="http://schemas.microsoft.com/office/drawing/2014/main" id="{926E4376-3932-B283-D982-DDB6B34C24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8</xdr:row>
      <xdr:rowOff>0</xdr:rowOff>
    </xdr:from>
    <xdr:to>
      <xdr:col>8</xdr:col>
      <xdr:colOff>7620</xdr:colOff>
      <xdr:row>12</xdr:row>
      <xdr:rowOff>38100</xdr:rowOff>
    </xdr:to>
    <xdr:sp macro="" textlink="">
      <xdr:nvSpPr>
        <xdr:cNvPr id="16" name="Cuadro de texto 4">
          <a:extLst>
            <a:ext uri="{FF2B5EF4-FFF2-40B4-BE49-F238E27FC236}">
              <a16:creationId xmlns:a16="http://schemas.microsoft.com/office/drawing/2014/main" id="{AAFBC0D4-6561-4B3B-BD92-A69AC3B36BA3}"/>
            </a:ext>
          </a:extLst>
        </xdr:cNvPr>
        <xdr:cNvSpPr txBox="1"/>
      </xdr:nvSpPr>
      <xdr:spPr>
        <a:xfrm>
          <a:off x="396240" y="1341120"/>
          <a:ext cx="12786360" cy="70866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0</xdr:colOff>
      <xdr:row>22</xdr:row>
      <xdr:rowOff>0</xdr:rowOff>
    </xdr:from>
    <xdr:to>
      <xdr:col>8</xdr:col>
      <xdr:colOff>7620</xdr:colOff>
      <xdr:row>23</xdr:row>
      <xdr:rowOff>30480</xdr:rowOff>
    </xdr:to>
    <xdr:sp macro="" textlink="" fLocksText="0">
      <xdr:nvSpPr>
        <xdr:cNvPr id="4" name="CuadroTexto 3">
          <a:extLst>
            <a:ext uri="{FF2B5EF4-FFF2-40B4-BE49-F238E27FC236}">
              <a16:creationId xmlns:a16="http://schemas.microsoft.com/office/drawing/2014/main" id="{0F7067D4-FF36-4EE1-A68B-4BCC1391EB60}"/>
            </a:ext>
          </a:extLst>
        </xdr:cNvPr>
        <xdr:cNvSpPr txBox="1"/>
      </xdr:nvSpPr>
      <xdr:spPr>
        <a:xfrm>
          <a:off x="716280" y="3787140"/>
          <a:ext cx="1246632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628016</xdr:colOff>
      <xdr:row>6</xdr:row>
      <xdr:rowOff>164464</xdr:rowOff>
    </xdr:to>
    <xdr:grpSp>
      <xdr:nvGrpSpPr>
        <xdr:cNvPr id="2" name="Grupo 1">
          <a:extLst>
            <a:ext uri="{FF2B5EF4-FFF2-40B4-BE49-F238E27FC236}">
              <a16:creationId xmlns:a16="http://schemas.microsoft.com/office/drawing/2014/main" id="{22F621BA-0A5C-4021-B6E0-5975FEB978EA}"/>
            </a:ext>
          </a:extLst>
        </xdr:cNvPr>
        <xdr:cNvGrpSpPr>
          <a:grpSpLocks/>
        </xdr:cNvGrpSpPr>
      </xdr:nvGrpSpPr>
      <xdr:grpSpPr>
        <a:xfrm>
          <a:off x="396240" y="167640"/>
          <a:ext cx="6198236" cy="1002664"/>
          <a:chOff x="0" y="0"/>
          <a:chExt cx="6210935" cy="1106927"/>
        </a:xfrm>
      </xdr:grpSpPr>
      <xdr:sp macro="" textlink="">
        <xdr:nvSpPr>
          <xdr:cNvPr id="3" name="Cuadro de texto 7">
            <a:extLst>
              <a:ext uri="{FF2B5EF4-FFF2-40B4-BE49-F238E27FC236}">
                <a16:creationId xmlns:a16="http://schemas.microsoft.com/office/drawing/2014/main" id="{5FDE3C91-6616-43D0-7BCC-AC1DB4E2C35E}"/>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4" name="Imagen 3">
            <a:extLst>
              <a:ext uri="{FF2B5EF4-FFF2-40B4-BE49-F238E27FC236}">
                <a16:creationId xmlns:a16="http://schemas.microsoft.com/office/drawing/2014/main" id="{8CFA3550-6ABE-81DC-65B0-046C5DC501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8</xdr:row>
      <xdr:rowOff>0</xdr:rowOff>
    </xdr:from>
    <xdr:to>
      <xdr:col>8</xdr:col>
      <xdr:colOff>0</xdr:colOff>
      <xdr:row>12</xdr:row>
      <xdr:rowOff>38100</xdr:rowOff>
    </xdr:to>
    <xdr:sp macro="" textlink="">
      <xdr:nvSpPr>
        <xdr:cNvPr id="5" name="Cuadro de texto 4">
          <a:extLst>
            <a:ext uri="{FF2B5EF4-FFF2-40B4-BE49-F238E27FC236}">
              <a16:creationId xmlns:a16="http://schemas.microsoft.com/office/drawing/2014/main" id="{B053F134-4381-433C-B99E-B087C404AE14}"/>
            </a:ext>
          </a:extLst>
        </xdr:cNvPr>
        <xdr:cNvSpPr txBox="1"/>
      </xdr:nvSpPr>
      <xdr:spPr>
        <a:xfrm>
          <a:off x="396240" y="1341120"/>
          <a:ext cx="12778740" cy="70866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0</xdr:colOff>
      <xdr:row>22</xdr:row>
      <xdr:rowOff>0</xdr:rowOff>
    </xdr:from>
    <xdr:to>
      <xdr:col>8</xdr:col>
      <xdr:colOff>0</xdr:colOff>
      <xdr:row>23</xdr:row>
      <xdr:rowOff>30480</xdr:rowOff>
    </xdr:to>
    <xdr:sp macro="" textlink="" fLocksText="0">
      <xdr:nvSpPr>
        <xdr:cNvPr id="7" name="CuadroTexto 6">
          <a:extLst>
            <a:ext uri="{FF2B5EF4-FFF2-40B4-BE49-F238E27FC236}">
              <a16:creationId xmlns:a16="http://schemas.microsoft.com/office/drawing/2014/main" id="{636B17F3-A85D-4579-A8B3-441554FEF56C}"/>
            </a:ext>
          </a:extLst>
        </xdr:cNvPr>
        <xdr:cNvSpPr txBox="1"/>
      </xdr:nvSpPr>
      <xdr:spPr>
        <a:xfrm>
          <a:off x="716280" y="3787140"/>
          <a:ext cx="124587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628016</xdr:colOff>
      <xdr:row>6</xdr:row>
      <xdr:rowOff>164464</xdr:rowOff>
    </xdr:to>
    <xdr:grpSp>
      <xdr:nvGrpSpPr>
        <xdr:cNvPr id="2" name="Grupo 1">
          <a:extLst>
            <a:ext uri="{FF2B5EF4-FFF2-40B4-BE49-F238E27FC236}">
              <a16:creationId xmlns:a16="http://schemas.microsoft.com/office/drawing/2014/main" id="{1F3223FE-CD8C-4289-AE58-5D57F02A7945}"/>
            </a:ext>
          </a:extLst>
        </xdr:cNvPr>
        <xdr:cNvGrpSpPr>
          <a:grpSpLocks/>
        </xdr:cNvGrpSpPr>
      </xdr:nvGrpSpPr>
      <xdr:grpSpPr>
        <a:xfrm>
          <a:off x="396240" y="167640"/>
          <a:ext cx="6198236" cy="1002664"/>
          <a:chOff x="0" y="0"/>
          <a:chExt cx="6210935" cy="1106927"/>
        </a:xfrm>
      </xdr:grpSpPr>
      <xdr:sp macro="" textlink="">
        <xdr:nvSpPr>
          <xdr:cNvPr id="3" name="Cuadro de texto 7">
            <a:extLst>
              <a:ext uri="{FF2B5EF4-FFF2-40B4-BE49-F238E27FC236}">
                <a16:creationId xmlns:a16="http://schemas.microsoft.com/office/drawing/2014/main" id="{D5302A18-1526-4DB4-6126-1F710443DC9C}"/>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4" name="Imagen 3">
            <a:extLst>
              <a:ext uri="{FF2B5EF4-FFF2-40B4-BE49-F238E27FC236}">
                <a16:creationId xmlns:a16="http://schemas.microsoft.com/office/drawing/2014/main" id="{CD8BF99C-A78D-19DF-F98B-153CE4845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8</xdr:row>
      <xdr:rowOff>0</xdr:rowOff>
    </xdr:from>
    <xdr:to>
      <xdr:col>8</xdr:col>
      <xdr:colOff>0</xdr:colOff>
      <xdr:row>12</xdr:row>
      <xdr:rowOff>38100</xdr:rowOff>
    </xdr:to>
    <xdr:sp macro="" textlink="">
      <xdr:nvSpPr>
        <xdr:cNvPr id="5" name="Cuadro de texto 4">
          <a:extLst>
            <a:ext uri="{FF2B5EF4-FFF2-40B4-BE49-F238E27FC236}">
              <a16:creationId xmlns:a16="http://schemas.microsoft.com/office/drawing/2014/main" id="{91A3C1BD-6491-4F6C-AE1E-40003A2525DA}"/>
            </a:ext>
          </a:extLst>
        </xdr:cNvPr>
        <xdr:cNvSpPr txBox="1"/>
      </xdr:nvSpPr>
      <xdr:spPr>
        <a:xfrm>
          <a:off x="396240" y="1341120"/>
          <a:ext cx="12778740" cy="70866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0</xdr:colOff>
      <xdr:row>22</xdr:row>
      <xdr:rowOff>0</xdr:rowOff>
    </xdr:from>
    <xdr:to>
      <xdr:col>8</xdr:col>
      <xdr:colOff>0</xdr:colOff>
      <xdr:row>23</xdr:row>
      <xdr:rowOff>30480</xdr:rowOff>
    </xdr:to>
    <xdr:sp macro="" textlink="" fLocksText="0">
      <xdr:nvSpPr>
        <xdr:cNvPr id="6" name="CuadroTexto 5">
          <a:extLst>
            <a:ext uri="{FF2B5EF4-FFF2-40B4-BE49-F238E27FC236}">
              <a16:creationId xmlns:a16="http://schemas.microsoft.com/office/drawing/2014/main" id="{80B125DE-7407-4FC1-91EA-39992C59C7AB}"/>
            </a:ext>
          </a:extLst>
        </xdr:cNvPr>
        <xdr:cNvSpPr txBox="1"/>
      </xdr:nvSpPr>
      <xdr:spPr>
        <a:xfrm>
          <a:off x="716280" y="3787140"/>
          <a:ext cx="124587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6D12F8B1-4965-48DC-BC61-68660EAB6F33}"/>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6" name="Grupo 5">
          <a:extLst>
            <a:ext uri="{FF2B5EF4-FFF2-40B4-BE49-F238E27FC236}">
              <a16:creationId xmlns:a16="http://schemas.microsoft.com/office/drawing/2014/main" id="{7EC0C4B2-EF68-49B0-B845-72490D210831}"/>
            </a:ext>
          </a:extLst>
        </xdr:cNvPr>
        <xdr:cNvGrpSpPr>
          <a:grpSpLocks/>
        </xdr:cNvGrpSpPr>
      </xdr:nvGrpSpPr>
      <xdr:grpSpPr>
        <a:xfrm>
          <a:off x="792480" y="167640"/>
          <a:ext cx="6198236" cy="1002664"/>
          <a:chOff x="0" y="0"/>
          <a:chExt cx="6210935" cy="1106927"/>
        </a:xfrm>
      </xdr:grpSpPr>
      <xdr:sp macro="" textlink="">
        <xdr:nvSpPr>
          <xdr:cNvPr id="7" name="Cuadro de texto 7">
            <a:extLst>
              <a:ext uri="{FF2B5EF4-FFF2-40B4-BE49-F238E27FC236}">
                <a16:creationId xmlns:a16="http://schemas.microsoft.com/office/drawing/2014/main" id="{5FE7939C-0176-2EBB-50E5-C1F0AB87D5A1}"/>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8" name="Imagen 7">
            <a:extLst>
              <a:ext uri="{FF2B5EF4-FFF2-40B4-BE49-F238E27FC236}">
                <a16:creationId xmlns:a16="http://schemas.microsoft.com/office/drawing/2014/main" id="{BCE75465-15B1-B342-6910-4CFDA2693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4" name="CuadroTexto 3">
          <a:extLst>
            <a:ext uri="{FF2B5EF4-FFF2-40B4-BE49-F238E27FC236}">
              <a16:creationId xmlns:a16="http://schemas.microsoft.com/office/drawing/2014/main" id="{B6124C15-02E9-41A0-825D-A46769BC3F0E}"/>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6DDDB650-A091-4EC3-931A-3A3EDEFB66E3}"/>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87CD38BF-ACF9-472D-93C6-34CBDFC07CA0}"/>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2866D603-4007-F595-7462-98764D40C39B}"/>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50529484-DD24-DA74-8D10-B2CB81950E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7" name="CuadroTexto 6">
          <a:extLst>
            <a:ext uri="{FF2B5EF4-FFF2-40B4-BE49-F238E27FC236}">
              <a16:creationId xmlns:a16="http://schemas.microsoft.com/office/drawing/2014/main" id="{6DC0B7D2-1134-438A-AF43-377557F14C9C}"/>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9CF22774-4A1D-40EE-A97A-4256481353AD}"/>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756B2469-8612-4BC8-BD15-3C8CFA1DC9FB}"/>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B1C4766C-6B0E-68D1-1BB5-A6B8ABE65A3A}"/>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C52BA4AB-A7F5-1706-106A-507F727B11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6" name="CuadroTexto 5">
          <a:extLst>
            <a:ext uri="{FF2B5EF4-FFF2-40B4-BE49-F238E27FC236}">
              <a16:creationId xmlns:a16="http://schemas.microsoft.com/office/drawing/2014/main" id="{5A56F541-EAE2-4531-A37B-6763BC26635A}"/>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D02C233C-04A7-423C-83A5-526C39831372}"/>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BFAAD0FF-46F3-4E02-9CB1-52520AA398EB}"/>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EA67C12C-D998-4030-DCC0-1CF32038DC19}"/>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EC24D346-8146-45C1-338B-EBDC0F1818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7" name="CuadroTexto 6">
          <a:extLst>
            <a:ext uri="{FF2B5EF4-FFF2-40B4-BE49-F238E27FC236}">
              <a16:creationId xmlns:a16="http://schemas.microsoft.com/office/drawing/2014/main" id="{174E3863-F8D8-4812-AD88-FFCE0C0C576F}"/>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8EAED156-6357-40BE-B69A-5AD6649AFF1F}"/>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7E9F0634-F3CF-43E9-9AB4-7CE10A1FE40A}"/>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08990A76-6D47-C176-5980-A8DF30DFFCC7}"/>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7744C174-FC96-9796-A890-DD1691963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8" name="CuadroTexto 7">
          <a:extLst>
            <a:ext uri="{FF2B5EF4-FFF2-40B4-BE49-F238E27FC236}">
              <a16:creationId xmlns:a16="http://schemas.microsoft.com/office/drawing/2014/main" id="{E00C828D-3810-4F27-80B7-F955946F4F9A}"/>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F83CEB3B-5472-496F-8326-4C4DB32161E4}"/>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8975697B-53AD-417C-9DA9-B0C2EA343A06}"/>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8F76FCBC-4B68-1327-F959-12BAD9AAB2B9}"/>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74D6C8DF-CB91-8D6F-57A3-C51118A6AF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7" name="CuadroTexto 6">
          <a:extLst>
            <a:ext uri="{FF2B5EF4-FFF2-40B4-BE49-F238E27FC236}">
              <a16:creationId xmlns:a16="http://schemas.microsoft.com/office/drawing/2014/main" id="{E2D17BF8-0A96-408C-B6AE-D3C6C4382D60}"/>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770D3FE9-6F0E-48DA-A052-2731ED7AC053}"/>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E4D7C5A8-4073-4C46-87FF-88C0AACBCF5D}"/>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71A4EE3B-B72D-94E6-D8C1-E189086250B9}"/>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B5E3691B-24EF-471B-DEDD-1201814A74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7" name="CuadroTexto 6">
          <a:extLst>
            <a:ext uri="{FF2B5EF4-FFF2-40B4-BE49-F238E27FC236}">
              <a16:creationId xmlns:a16="http://schemas.microsoft.com/office/drawing/2014/main" id="{E338D87C-73ED-4395-9D89-EDA8FBADA0D7}"/>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7620</xdr:colOff>
      <xdr:row>11</xdr:row>
      <xdr:rowOff>30480</xdr:rowOff>
    </xdr:to>
    <xdr:sp macro="" textlink="">
      <xdr:nvSpPr>
        <xdr:cNvPr id="8" name="Cuadro de texto 4">
          <a:extLst>
            <a:ext uri="{FF2B5EF4-FFF2-40B4-BE49-F238E27FC236}">
              <a16:creationId xmlns:a16="http://schemas.microsoft.com/office/drawing/2014/main" id="{2E7E4BE8-4B2B-4719-8C79-51E6C723116A}"/>
            </a:ext>
          </a:extLst>
        </xdr:cNvPr>
        <xdr:cNvSpPr txBox="1"/>
      </xdr:nvSpPr>
      <xdr:spPr>
        <a:xfrm>
          <a:off x="365760" y="1424940"/>
          <a:ext cx="9563100" cy="56388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475616</xdr:colOff>
      <xdr:row>6</xdr:row>
      <xdr:rowOff>149224</xdr:rowOff>
    </xdr:to>
    <xdr:grpSp>
      <xdr:nvGrpSpPr>
        <xdr:cNvPr id="21" name="Grupo 20">
          <a:extLst>
            <a:ext uri="{FF2B5EF4-FFF2-40B4-BE49-F238E27FC236}">
              <a16:creationId xmlns:a16="http://schemas.microsoft.com/office/drawing/2014/main" id="{2FF23281-A02D-4DF1-8CA4-F9DC3917A2B7}"/>
            </a:ext>
          </a:extLst>
        </xdr:cNvPr>
        <xdr:cNvGrpSpPr>
          <a:grpSpLocks/>
        </xdr:cNvGrpSpPr>
      </xdr:nvGrpSpPr>
      <xdr:grpSpPr>
        <a:xfrm>
          <a:off x="365760" y="175260"/>
          <a:ext cx="6198236" cy="1002664"/>
          <a:chOff x="0" y="0"/>
          <a:chExt cx="6210935" cy="1106927"/>
        </a:xfrm>
      </xdr:grpSpPr>
      <xdr:sp macro="" textlink="">
        <xdr:nvSpPr>
          <xdr:cNvPr id="22" name="Cuadro de texto 7">
            <a:extLst>
              <a:ext uri="{FF2B5EF4-FFF2-40B4-BE49-F238E27FC236}">
                <a16:creationId xmlns:a16="http://schemas.microsoft.com/office/drawing/2014/main" id="{27778608-E57B-837E-CF88-B51BC1CFBB6F}"/>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23" name="Imagen 22">
            <a:extLst>
              <a:ext uri="{FF2B5EF4-FFF2-40B4-BE49-F238E27FC236}">
                <a16:creationId xmlns:a16="http://schemas.microsoft.com/office/drawing/2014/main" id="{52F25C4F-C748-C77C-64F8-3258F4716A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33</xdr:row>
      <xdr:rowOff>0</xdr:rowOff>
    </xdr:from>
    <xdr:to>
      <xdr:col>6</xdr:col>
      <xdr:colOff>2446020</xdr:colOff>
      <xdr:row>34</xdr:row>
      <xdr:rowOff>0</xdr:rowOff>
    </xdr:to>
    <xdr:sp macro="" textlink="" fLocksText="0">
      <xdr:nvSpPr>
        <xdr:cNvPr id="3" name="CuadroTexto 2">
          <a:extLst>
            <a:ext uri="{FF2B5EF4-FFF2-40B4-BE49-F238E27FC236}">
              <a16:creationId xmlns:a16="http://schemas.microsoft.com/office/drawing/2014/main" id="{2AADA87F-6AF6-472F-88D5-30534B34A42D}"/>
            </a:ext>
          </a:extLst>
        </xdr:cNvPr>
        <xdr:cNvSpPr txBox="1"/>
      </xdr:nvSpPr>
      <xdr:spPr>
        <a:xfrm>
          <a:off x="365760" y="6545580"/>
          <a:ext cx="13014960" cy="63246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a:ea typeface="+mn-ea"/>
              <a:cs typeface="+mn-cs"/>
            </a:rPr>
            <a:t>D./D.ª_____________________________________________________________con NIF__________________, como representante legal de______________________declaro bajo mi responsabilidad que los gastos que a continuación detallo se corresponden, de modo plenamente fiel, con las facturas y demás documentos originales justificantes de aquellos, figurados en la cuenta justificativa correspondiente, que serán custodiados en esta entidad, se hallan inequívocamente vinculados con el proyecto/(programa objeto de subvención en el expediente administrativo referenciado anteriormente y no han sido objeto de cofinanciación.</a:t>
          </a:r>
        </a:p>
      </xdr:txBody>
    </xdr:sp>
    <xdr:clientData fLocksWithSheet="0"/>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CB376E66-A681-4FB8-8088-C4B9BC7874E8}"/>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5CD6E65C-B8EA-451D-9FBD-2BE567923702}"/>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CBEF8002-A4E6-DB19-A893-793205B6488C}"/>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66FC430E-A3D2-4F94-BB93-92DB6C771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6" name="CuadroTexto 5">
          <a:extLst>
            <a:ext uri="{FF2B5EF4-FFF2-40B4-BE49-F238E27FC236}">
              <a16:creationId xmlns:a16="http://schemas.microsoft.com/office/drawing/2014/main" id="{850B3DB7-C035-45FF-A575-B30A7A8E9D01}"/>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484DC8C7-8588-42BF-8809-3E876A79F28C}"/>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D83B8AD7-15B5-460B-B289-B33934B2C00F}"/>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439A43D8-17C8-096E-19EF-10F5B81F8ABA}"/>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859A46D0-7052-C707-4DD5-2CE840C136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6" name="CuadroTexto 5">
          <a:extLst>
            <a:ext uri="{FF2B5EF4-FFF2-40B4-BE49-F238E27FC236}">
              <a16:creationId xmlns:a16="http://schemas.microsoft.com/office/drawing/2014/main" id="{369451C6-C4A8-421E-BB01-76D3C26689DE}"/>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876CB4F6-47E8-4F80-8AE4-4689A39C5691}"/>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FAF09D9C-2631-4A10-9FC0-21629F15B946}"/>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DE7F6EE4-AA60-7CF1-8F37-260C6C2CD123}"/>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1BE8A568-C4AB-8D2B-C0E9-96E8C28E8B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7" name="CuadroTexto 6">
          <a:extLst>
            <a:ext uri="{FF2B5EF4-FFF2-40B4-BE49-F238E27FC236}">
              <a16:creationId xmlns:a16="http://schemas.microsoft.com/office/drawing/2014/main" id="{C5876FCF-DF77-400F-A250-B848E928ADE0}"/>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C84AA326-FDE0-4284-B9F8-2131D1F95F76}"/>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468F0904-CA58-4CDE-BD2A-87C1BFBD249C}"/>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6AB4754E-78DD-E8B7-A5DF-02D6C56ACDE2}"/>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9F47ACE2-18FD-CE38-9EF7-F3856161A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7" name="CuadroTexto 6">
          <a:extLst>
            <a:ext uri="{FF2B5EF4-FFF2-40B4-BE49-F238E27FC236}">
              <a16:creationId xmlns:a16="http://schemas.microsoft.com/office/drawing/2014/main" id="{2E796172-B167-41A2-82E1-B1FFC125B065}"/>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562B302F-E05A-4D33-933B-77A53216EE8A}"/>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013260E7-44AD-402B-BA9E-6D8AB32C8FF5}"/>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980569BD-E3A1-B5FA-3596-071F639FE952}"/>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55ADA0C2-8817-2C90-CC42-B6E5764BD0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7" name="CuadroTexto 6">
          <a:extLst>
            <a:ext uri="{FF2B5EF4-FFF2-40B4-BE49-F238E27FC236}">
              <a16:creationId xmlns:a16="http://schemas.microsoft.com/office/drawing/2014/main" id="{6696634A-67C8-47B0-AEF2-97200116E5D1}"/>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6AC10E79-6EBF-4A99-9644-08718982C3BD}"/>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C97B95B0-FEAF-4BE0-9949-DCCDDF3FAD69}"/>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D390D966-ABB0-96FA-1898-F80767581C23}"/>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8C2D8716-F53B-D7BD-6452-97A47A042C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8" name="CuadroTexto 7">
          <a:extLst>
            <a:ext uri="{FF2B5EF4-FFF2-40B4-BE49-F238E27FC236}">
              <a16:creationId xmlns:a16="http://schemas.microsoft.com/office/drawing/2014/main" id="{9ED66300-81AE-4066-B4A2-33FB3394863B}"/>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814919B1-5D7D-408E-A0A4-9D58BF8C8B42}"/>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41C645D8-32FE-495B-B3C1-274E93465EF3}"/>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2430C721-9CC2-A2B8-4EB9-93F7F8641AAF}"/>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F2E1CB40-F92C-10CC-F7C7-07057D9897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7" name="CuadroTexto 6">
          <a:extLst>
            <a:ext uri="{FF2B5EF4-FFF2-40B4-BE49-F238E27FC236}">
              <a16:creationId xmlns:a16="http://schemas.microsoft.com/office/drawing/2014/main" id="{BF47A2C4-BA57-4555-8925-D38322F2CC18}"/>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FA8A9D2B-7589-41EB-9696-D87370AB3105}"/>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B1E6A554-5B8B-4E38-9765-64E6D0B3B28D}"/>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55FB708B-435B-05DC-56F8-BF0B3819D386}"/>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E2F26F78-14AE-6055-34BC-5DF1C713BC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7" name="CuadroTexto 6">
          <a:extLst>
            <a:ext uri="{FF2B5EF4-FFF2-40B4-BE49-F238E27FC236}">
              <a16:creationId xmlns:a16="http://schemas.microsoft.com/office/drawing/2014/main" id="{D7E948D0-98ED-4E4B-B3F3-655376375EE4}"/>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E0A61CC7-DDCF-45D7-8F5B-4EBBE86CDE35}"/>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BB7136C2-9181-44D8-BE89-1C5C48D73BBC}"/>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0C761C40-6444-90A9-6072-0ACB6C5F4BCD}"/>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A9A12674-108A-A06B-AEB6-37D6D57455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7" name="CuadroTexto 6">
          <a:extLst>
            <a:ext uri="{FF2B5EF4-FFF2-40B4-BE49-F238E27FC236}">
              <a16:creationId xmlns:a16="http://schemas.microsoft.com/office/drawing/2014/main" id="{42329470-A0F7-406C-9CA5-64D74D58A4AF}"/>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E0118A46-8071-4518-B08D-3D484E0DB772}"/>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1131A0EF-1446-41B4-8404-5A1053503138}"/>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0A98F8FA-7728-6440-1E34-2BF14DB38405}"/>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98D2D11E-DFB1-0588-79F2-307812D9A7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7" name="CuadroTexto 6">
          <a:extLst>
            <a:ext uri="{FF2B5EF4-FFF2-40B4-BE49-F238E27FC236}">
              <a16:creationId xmlns:a16="http://schemas.microsoft.com/office/drawing/2014/main" id="{CDF7BE14-6874-4985-9B3E-660E343101BD}"/>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8</xdr:row>
      <xdr:rowOff>0</xdr:rowOff>
    </xdr:from>
    <xdr:to>
      <xdr:col>10</xdr:col>
      <xdr:colOff>7620</xdr:colOff>
      <xdr:row>12</xdr:row>
      <xdr:rowOff>38100</xdr:rowOff>
    </xdr:to>
    <xdr:sp macro="" textlink="">
      <xdr:nvSpPr>
        <xdr:cNvPr id="5" name="Cuadro de texto 4">
          <a:extLst>
            <a:ext uri="{FF2B5EF4-FFF2-40B4-BE49-F238E27FC236}">
              <a16:creationId xmlns:a16="http://schemas.microsoft.com/office/drawing/2014/main" id="{DE5C6394-4744-4B8C-915F-133F0B29AC91}"/>
            </a:ext>
          </a:extLst>
        </xdr:cNvPr>
        <xdr:cNvSpPr txBox="1"/>
      </xdr:nvSpPr>
      <xdr:spPr>
        <a:xfrm>
          <a:off x="784860" y="1341120"/>
          <a:ext cx="16550640" cy="70866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605156</xdr:colOff>
      <xdr:row>6</xdr:row>
      <xdr:rowOff>164464</xdr:rowOff>
    </xdr:to>
    <xdr:grpSp>
      <xdr:nvGrpSpPr>
        <xdr:cNvPr id="6" name="Grupo 5">
          <a:extLst>
            <a:ext uri="{FF2B5EF4-FFF2-40B4-BE49-F238E27FC236}">
              <a16:creationId xmlns:a16="http://schemas.microsoft.com/office/drawing/2014/main" id="{FF3D9451-00F5-45E6-B20C-15AEFFA6C5F5}"/>
            </a:ext>
          </a:extLst>
        </xdr:cNvPr>
        <xdr:cNvGrpSpPr>
          <a:grpSpLocks/>
        </xdr:cNvGrpSpPr>
      </xdr:nvGrpSpPr>
      <xdr:grpSpPr>
        <a:xfrm>
          <a:off x="784860" y="167640"/>
          <a:ext cx="6541136" cy="1002664"/>
          <a:chOff x="0" y="0"/>
          <a:chExt cx="6210935" cy="1106927"/>
        </a:xfrm>
      </xdr:grpSpPr>
      <xdr:sp macro="" textlink="">
        <xdr:nvSpPr>
          <xdr:cNvPr id="7" name="Cuadro de texto 7">
            <a:extLst>
              <a:ext uri="{FF2B5EF4-FFF2-40B4-BE49-F238E27FC236}">
                <a16:creationId xmlns:a16="http://schemas.microsoft.com/office/drawing/2014/main" id="{E3263E5A-E7BC-CE6B-14EE-D41874D25D75}"/>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8" name="Imagen 7">
            <a:extLst>
              <a:ext uri="{FF2B5EF4-FFF2-40B4-BE49-F238E27FC236}">
                <a16:creationId xmlns:a16="http://schemas.microsoft.com/office/drawing/2014/main" id="{7AAE6348-0E5F-AE79-E422-A1FDCCA520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0</xdr:col>
      <xdr:colOff>777240</xdr:colOff>
      <xdr:row>22</xdr:row>
      <xdr:rowOff>0</xdr:rowOff>
    </xdr:from>
    <xdr:to>
      <xdr:col>9</xdr:col>
      <xdr:colOff>1760220</xdr:colOff>
      <xdr:row>23</xdr:row>
      <xdr:rowOff>0</xdr:rowOff>
    </xdr:to>
    <xdr:sp macro="" textlink="" fLocksText="0">
      <xdr:nvSpPr>
        <xdr:cNvPr id="2" name="CuadroTexto 1">
          <a:extLst>
            <a:ext uri="{FF2B5EF4-FFF2-40B4-BE49-F238E27FC236}">
              <a16:creationId xmlns:a16="http://schemas.microsoft.com/office/drawing/2014/main" id="{3C284796-EE66-CE28-8CF4-B9BD3EA2778A}"/>
            </a:ext>
          </a:extLst>
        </xdr:cNvPr>
        <xdr:cNvSpPr txBox="1"/>
      </xdr:nvSpPr>
      <xdr:spPr>
        <a:xfrm>
          <a:off x="777240" y="3771900"/>
          <a:ext cx="16543020" cy="441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0" i="0" u="none" strike="noStrike">
              <a:solidFill>
                <a:srgbClr val="000000"/>
              </a:solidFill>
              <a:effectLst/>
              <a:latin typeface="Arial" panose="020B0604020202020204" pitchFamily="34" charset="0"/>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lang="es-ES">
              <a:effectLst/>
            </a:rPr>
            <a:t> </a:t>
          </a:r>
          <a:endParaRPr lang="es-ES" sz="1100"/>
        </a:p>
      </xdr:txBody>
    </xdr:sp>
    <xdr:clientData fLocksWithSheet="0"/>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41E91DD6-3E86-40FB-B135-9A3F57A5C83A}"/>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1192976B-68D0-4CA6-85B1-C007BB177459}"/>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50D880B2-AC8C-0AA7-B41E-4C4960016FEE}"/>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82B34D88-BE03-588A-1F94-4CAE84F6A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7" name="CuadroTexto 6">
          <a:extLst>
            <a:ext uri="{FF2B5EF4-FFF2-40B4-BE49-F238E27FC236}">
              <a16:creationId xmlns:a16="http://schemas.microsoft.com/office/drawing/2014/main" id="{613319EE-E38C-46D8-B291-74098BD1564B}"/>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2580BE6B-2A32-4D54-B956-5987B5782A68}"/>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057B3AC8-A0FF-45F6-86FD-50C16D2BA206}"/>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644A13D1-D59A-878C-8428-F0FFAF592B2D}"/>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8420837D-5949-0048-95D3-4A8192A187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7" name="CuadroTexto 6">
          <a:extLst>
            <a:ext uri="{FF2B5EF4-FFF2-40B4-BE49-F238E27FC236}">
              <a16:creationId xmlns:a16="http://schemas.microsoft.com/office/drawing/2014/main" id="{7D3E9EE2-5BAC-4F1D-A5AD-90A451CF76CA}"/>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8</xdr:row>
      <xdr:rowOff>0</xdr:rowOff>
    </xdr:from>
    <xdr:to>
      <xdr:col>12</xdr:col>
      <xdr:colOff>22860</xdr:colOff>
      <xdr:row>12</xdr:row>
      <xdr:rowOff>15240</xdr:rowOff>
    </xdr:to>
    <xdr:sp macro="" textlink="">
      <xdr:nvSpPr>
        <xdr:cNvPr id="2" name="Cuadro de texto 4">
          <a:extLst>
            <a:ext uri="{FF2B5EF4-FFF2-40B4-BE49-F238E27FC236}">
              <a16:creationId xmlns:a16="http://schemas.microsoft.com/office/drawing/2014/main" id="{53DEF8C1-2407-4EA7-831D-26739B5A49FC}"/>
            </a:ext>
          </a:extLst>
        </xdr:cNvPr>
        <xdr:cNvSpPr txBox="1"/>
      </xdr:nvSpPr>
      <xdr:spPr>
        <a:xfrm>
          <a:off x="792480" y="1386840"/>
          <a:ext cx="13822680" cy="6858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948056</xdr:colOff>
      <xdr:row>6</xdr:row>
      <xdr:rowOff>118744</xdr:rowOff>
    </xdr:to>
    <xdr:grpSp>
      <xdr:nvGrpSpPr>
        <xdr:cNvPr id="3" name="Grupo 2">
          <a:extLst>
            <a:ext uri="{FF2B5EF4-FFF2-40B4-BE49-F238E27FC236}">
              <a16:creationId xmlns:a16="http://schemas.microsoft.com/office/drawing/2014/main" id="{743595C1-5561-4081-BD0A-1BFEC2F32446}"/>
            </a:ext>
          </a:extLst>
        </xdr:cNvPr>
        <xdr:cNvGrpSpPr>
          <a:grpSpLocks/>
        </xdr:cNvGrpSpPr>
      </xdr:nvGrpSpPr>
      <xdr:grpSpPr>
        <a:xfrm>
          <a:off x="792480" y="167640"/>
          <a:ext cx="6198236" cy="1002664"/>
          <a:chOff x="0" y="0"/>
          <a:chExt cx="6210935" cy="1106927"/>
        </a:xfrm>
      </xdr:grpSpPr>
      <xdr:sp macro="" textlink="">
        <xdr:nvSpPr>
          <xdr:cNvPr id="4" name="Cuadro de texto 7">
            <a:extLst>
              <a:ext uri="{FF2B5EF4-FFF2-40B4-BE49-F238E27FC236}">
                <a16:creationId xmlns:a16="http://schemas.microsoft.com/office/drawing/2014/main" id="{E3E2E4F9-CC3C-F61A-5446-BA6A8D5B3BED}"/>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B88CDEA7-4D13-4F00-6816-FE79F08252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22</xdr:row>
      <xdr:rowOff>0</xdr:rowOff>
    </xdr:from>
    <xdr:to>
      <xdr:col>11</xdr:col>
      <xdr:colOff>1409700</xdr:colOff>
      <xdr:row>23</xdr:row>
      <xdr:rowOff>30480</xdr:rowOff>
    </xdr:to>
    <xdr:sp macro="" textlink="" fLocksText="0">
      <xdr:nvSpPr>
        <xdr:cNvPr id="7" name="CuadroTexto 6">
          <a:extLst>
            <a:ext uri="{FF2B5EF4-FFF2-40B4-BE49-F238E27FC236}">
              <a16:creationId xmlns:a16="http://schemas.microsoft.com/office/drawing/2014/main" id="{748F8988-38B9-4E2D-AB43-669F46318711}"/>
            </a:ext>
          </a:extLst>
        </xdr:cNvPr>
        <xdr:cNvSpPr txBox="1"/>
      </xdr:nvSpPr>
      <xdr:spPr>
        <a:xfrm>
          <a:off x="792480" y="3939540"/>
          <a:ext cx="1805940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33.xml><?xml version="1.0" encoding="utf-8"?>
<xdr:wsDr xmlns:xdr="http://schemas.openxmlformats.org/drawingml/2006/spreadsheetDrawing" xmlns:a="http://schemas.openxmlformats.org/drawingml/2006/main">
  <xdr:twoCellAnchor>
    <xdr:from>
      <xdr:col>0</xdr:col>
      <xdr:colOff>800100</xdr:colOff>
      <xdr:row>0</xdr:row>
      <xdr:rowOff>213360</xdr:rowOff>
    </xdr:from>
    <xdr:to>
      <xdr:col>6</xdr:col>
      <xdr:colOff>217805</xdr:colOff>
      <xdr:row>0</xdr:row>
      <xdr:rowOff>784860</xdr:rowOff>
    </xdr:to>
    <xdr:pic>
      <xdr:nvPicPr>
        <xdr:cNvPr id="2" name="Imagen 1">
          <a:extLst>
            <a:ext uri="{FF2B5EF4-FFF2-40B4-BE49-F238E27FC236}">
              <a16:creationId xmlns:a16="http://schemas.microsoft.com/office/drawing/2014/main" id="{803D5CF4-3DD5-43B1-92FF-57680C017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213360"/>
          <a:ext cx="661860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8</xdr:row>
      <xdr:rowOff>0</xdr:rowOff>
    </xdr:from>
    <xdr:to>
      <xdr:col>3</xdr:col>
      <xdr:colOff>0</xdr:colOff>
      <xdr:row>12</xdr:row>
      <xdr:rowOff>7620</xdr:rowOff>
    </xdr:to>
    <xdr:sp macro="" textlink="">
      <xdr:nvSpPr>
        <xdr:cNvPr id="12" name="Cuadro de texto 4">
          <a:extLst>
            <a:ext uri="{FF2B5EF4-FFF2-40B4-BE49-F238E27FC236}">
              <a16:creationId xmlns:a16="http://schemas.microsoft.com/office/drawing/2014/main" id="{7C8939DE-3D6E-4693-85A6-FF04AA72FCEE}"/>
            </a:ext>
          </a:extLst>
        </xdr:cNvPr>
        <xdr:cNvSpPr txBox="1"/>
      </xdr:nvSpPr>
      <xdr:spPr>
        <a:xfrm>
          <a:off x="784860" y="1402080"/>
          <a:ext cx="9707880" cy="70866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2</xdr:col>
      <xdr:colOff>3401696</xdr:colOff>
      <xdr:row>6</xdr:row>
      <xdr:rowOff>126364</xdr:rowOff>
    </xdr:to>
    <xdr:grpSp>
      <xdr:nvGrpSpPr>
        <xdr:cNvPr id="19" name="Grupo 18">
          <a:extLst>
            <a:ext uri="{FF2B5EF4-FFF2-40B4-BE49-F238E27FC236}">
              <a16:creationId xmlns:a16="http://schemas.microsoft.com/office/drawing/2014/main" id="{296BBAC0-6A61-42E4-8382-BA132489829C}"/>
            </a:ext>
          </a:extLst>
        </xdr:cNvPr>
        <xdr:cNvGrpSpPr>
          <a:grpSpLocks/>
        </xdr:cNvGrpSpPr>
      </xdr:nvGrpSpPr>
      <xdr:grpSpPr>
        <a:xfrm>
          <a:off x="784860" y="175260"/>
          <a:ext cx="6198236" cy="1002664"/>
          <a:chOff x="0" y="0"/>
          <a:chExt cx="6210935" cy="1106927"/>
        </a:xfrm>
      </xdr:grpSpPr>
      <xdr:sp macro="" textlink="">
        <xdr:nvSpPr>
          <xdr:cNvPr id="20" name="Cuadro de texto 7">
            <a:extLst>
              <a:ext uri="{FF2B5EF4-FFF2-40B4-BE49-F238E27FC236}">
                <a16:creationId xmlns:a16="http://schemas.microsoft.com/office/drawing/2014/main" id="{ADC8F006-8083-82EA-4926-62E90BB2857A}"/>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21" name="Imagen 20">
            <a:extLst>
              <a:ext uri="{FF2B5EF4-FFF2-40B4-BE49-F238E27FC236}">
                <a16:creationId xmlns:a16="http://schemas.microsoft.com/office/drawing/2014/main" id="{1383DE53-1882-DA34-E2E6-9CB39DC995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612776</xdr:colOff>
      <xdr:row>6</xdr:row>
      <xdr:rowOff>164464</xdr:rowOff>
    </xdr:to>
    <xdr:grpSp>
      <xdr:nvGrpSpPr>
        <xdr:cNvPr id="2" name="Grupo 1">
          <a:extLst>
            <a:ext uri="{FF2B5EF4-FFF2-40B4-BE49-F238E27FC236}">
              <a16:creationId xmlns:a16="http://schemas.microsoft.com/office/drawing/2014/main" id="{6EFC51B0-F579-4E33-97E2-BAF28730DD3E}"/>
            </a:ext>
          </a:extLst>
        </xdr:cNvPr>
        <xdr:cNvGrpSpPr>
          <a:grpSpLocks/>
        </xdr:cNvGrpSpPr>
      </xdr:nvGrpSpPr>
      <xdr:grpSpPr>
        <a:xfrm>
          <a:off x="784860" y="167640"/>
          <a:ext cx="6198236" cy="1002664"/>
          <a:chOff x="0" y="0"/>
          <a:chExt cx="6210935" cy="1106927"/>
        </a:xfrm>
      </xdr:grpSpPr>
      <xdr:sp macro="" textlink="">
        <xdr:nvSpPr>
          <xdr:cNvPr id="3" name="Cuadro de texto 7">
            <a:extLst>
              <a:ext uri="{FF2B5EF4-FFF2-40B4-BE49-F238E27FC236}">
                <a16:creationId xmlns:a16="http://schemas.microsoft.com/office/drawing/2014/main" id="{B7A4B13F-5DB5-1914-69F0-EB002F61CA12}"/>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4" name="Imagen 3">
            <a:extLst>
              <a:ext uri="{FF2B5EF4-FFF2-40B4-BE49-F238E27FC236}">
                <a16:creationId xmlns:a16="http://schemas.microsoft.com/office/drawing/2014/main" id="{A01704A7-9294-3D2B-BC57-8BB8BAB7B1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8</xdr:row>
      <xdr:rowOff>0</xdr:rowOff>
    </xdr:from>
    <xdr:to>
      <xdr:col>7</xdr:col>
      <xdr:colOff>7620</xdr:colOff>
      <xdr:row>12</xdr:row>
      <xdr:rowOff>38100</xdr:rowOff>
    </xdr:to>
    <xdr:sp macro="" textlink="">
      <xdr:nvSpPr>
        <xdr:cNvPr id="5" name="Cuadro de texto 4">
          <a:extLst>
            <a:ext uri="{FF2B5EF4-FFF2-40B4-BE49-F238E27FC236}">
              <a16:creationId xmlns:a16="http://schemas.microsoft.com/office/drawing/2014/main" id="{59071D13-B04B-4FAC-8B2B-18BAA7BC0DD0}"/>
            </a:ext>
          </a:extLst>
        </xdr:cNvPr>
        <xdr:cNvSpPr txBox="1"/>
      </xdr:nvSpPr>
      <xdr:spPr>
        <a:xfrm>
          <a:off x="784860" y="1341120"/>
          <a:ext cx="13517880" cy="70866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21</xdr:row>
      <xdr:rowOff>152400</xdr:rowOff>
    </xdr:from>
    <xdr:to>
      <xdr:col>7</xdr:col>
      <xdr:colOff>0</xdr:colOff>
      <xdr:row>23</xdr:row>
      <xdr:rowOff>7620</xdr:rowOff>
    </xdr:to>
    <xdr:sp macro="" textlink="" fLocksText="0">
      <xdr:nvSpPr>
        <xdr:cNvPr id="7" name="CuadroTexto 6">
          <a:extLst>
            <a:ext uri="{FF2B5EF4-FFF2-40B4-BE49-F238E27FC236}">
              <a16:creationId xmlns:a16="http://schemas.microsoft.com/office/drawing/2014/main" id="{CCA4A079-73C7-4E5B-9465-C5C670AEB3FD}"/>
            </a:ext>
          </a:extLst>
        </xdr:cNvPr>
        <xdr:cNvSpPr txBox="1"/>
      </xdr:nvSpPr>
      <xdr:spPr>
        <a:xfrm>
          <a:off x="784860" y="3749040"/>
          <a:ext cx="1351026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612776</xdr:colOff>
      <xdr:row>6</xdr:row>
      <xdr:rowOff>164464</xdr:rowOff>
    </xdr:to>
    <xdr:grpSp>
      <xdr:nvGrpSpPr>
        <xdr:cNvPr id="2" name="Grupo 1">
          <a:extLst>
            <a:ext uri="{FF2B5EF4-FFF2-40B4-BE49-F238E27FC236}">
              <a16:creationId xmlns:a16="http://schemas.microsoft.com/office/drawing/2014/main" id="{583D7C4D-B739-4928-9C5C-97B495DB5688}"/>
            </a:ext>
          </a:extLst>
        </xdr:cNvPr>
        <xdr:cNvGrpSpPr>
          <a:grpSpLocks/>
        </xdr:cNvGrpSpPr>
      </xdr:nvGrpSpPr>
      <xdr:grpSpPr>
        <a:xfrm>
          <a:off x="784860" y="167640"/>
          <a:ext cx="6198236" cy="1002664"/>
          <a:chOff x="0" y="0"/>
          <a:chExt cx="6210935" cy="1106927"/>
        </a:xfrm>
      </xdr:grpSpPr>
      <xdr:sp macro="" textlink="">
        <xdr:nvSpPr>
          <xdr:cNvPr id="3" name="Cuadro de texto 7">
            <a:extLst>
              <a:ext uri="{FF2B5EF4-FFF2-40B4-BE49-F238E27FC236}">
                <a16:creationId xmlns:a16="http://schemas.microsoft.com/office/drawing/2014/main" id="{AB969999-911E-7E39-5AF1-14BCFEC30EE3}"/>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4" name="Imagen 3">
            <a:extLst>
              <a:ext uri="{FF2B5EF4-FFF2-40B4-BE49-F238E27FC236}">
                <a16:creationId xmlns:a16="http://schemas.microsoft.com/office/drawing/2014/main" id="{3537092B-97A7-C706-4997-AC98D404FF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8</xdr:row>
      <xdr:rowOff>0</xdr:rowOff>
    </xdr:from>
    <xdr:to>
      <xdr:col>7</xdr:col>
      <xdr:colOff>7620</xdr:colOff>
      <xdr:row>12</xdr:row>
      <xdr:rowOff>38100</xdr:rowOff>
    </xdr:to>
    <xdr:sp macro="" textlink="">
      <xdr:nvSpPr>
        <xdr:cNvPr id="5" name="Cuadro de texto 4">
          <a:extLst>
            <a:ext uri="{FF2B5EF4-FFF2-40B4-BE49-F238E27FC236}">
              <a16:creationId xmlns:a16="http://schemas.microsoft.com/office/drawing/2014/main" id="{5D361D52-2A8D-4700-B728-3EA264AA8ADA}"/>
            </a:ext>
          </a:extLst>
        </xdr:cNvPr>
        <xdr:cNvSpPr txBox="1"/>
      </xdr:nvSpPr>
      <xdr:spPr>
        <a:xfrm>
          <a:off x="784860" y="1341120"/>
          <a:ext cx="13517880" cy="70866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22</xdr:row>
      <xdr:rowOff>0</xdr:rowOff>
    </xdr:from>
    <xdr:to>
      <xdr:col>7</xdr:col>
      <xdr:colOff>0</xdr:colOff>
      <xdr:row>23</xdr:row>
      <xdr:rowOff>30480</xdr:rowOff>
    </xdr:to>
    <xdr:sp macro="" textlink="" fLocksText="0">
      <xdr:nvSpPr>
        <xdr:cNvPr id="6" name="CuadroTexto 5">
          <a:extLst>
            <a:ext uri="{FF2B5EF4-FFF2-40B4-BE49-F238E27FC236}">
              <a16:creationId xmlns:a16="http://schemas.microsoft.com/office/drawing/2014/main" id="{EB3AB9DC-9923-4C0D-9C71-F9BD6D84B037}"/>
            </a:ext>
          </a:extLst>
        </xdr:cNvPr>
        <xdr:cNvSpPr txBox="1"/>
      </xdr:nvSpPr>
      <xdr:spPr>
        <a:xfrm>
          <a:off x="784860" y="3771900"/>
          <a:ext cx="1351026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612776</xdr:colOff>
      <xdr:row>6</xdr:row>
      <xdr:rowOff>164464</xdr:rowOff>
    </xdr:to>
    <xdr:grpSp>
      <xdr:nvGrpSpPr>
        <xdr:cNvPr id="2" name="Grupo 1">
          <a:extLst>
            <a:ext uri="{FF2B5EF4-FFF2-40B4-BE49-F238E27FC236}">
              <a16:creationId xmlns:a16="http://schemas.microsoft.com/office/drawing/2014/main" id="{2E333417-E840-4FC8-907D-6E102DC1CA63}"/>
            </a:ext>
          </a:extLst>
        </xdr:cNvPr>
        <xdr:cNvGrpSpPr>
          <a:grpSpLocks/>
        </xdr:cNvGrpSpPr>
      </xdr:nvGrpSpPr>
      <xdr:grpSpPr>
        <a:xfrm>
          <a:off x="784860" y="167640"/>
          <a:ext cx="6198236" cy="1002664"/>
          <a:chOff x="0" y="0"/>
          <a:chExt cx="6210935" cy="1106927"/>
        </a:xfrm>
      </xdr:grpSpPr>
      <xdr:sp macro="" textlink="">
        <xdr:nvSpPr>
          <xdr:cNvPr id="3" name="Cuadro de texto 7">
            <a:extLst>
              <a:ext uri="{FF2B5EF4-FFF2-40B4-BE49-F238E27FC236}">
                <a16:creationId xmlns:a16="http://schemas.microsoft.com/office/drawing/2014/main" id="{D7B0B3A5-A213-88DC-B904-F7DFF062B486}"/>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4" name="Imagen 3">
            <a:extLst>
              <a:ext uri="{FF2B5EF4-FFF2-40B4-BE49-F238E27FC236}">
                <a16:creationId xmlns:a16="http://schemas.microsoft.com/office/drawing/2014/main" id="{B4EEA48E-0C35-ADFC-A788-0ABDEFDC2B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8</xdr:row>
      <xdr:rowOff>0</xdr:rowOff>
    </xdr:from>
    <xdr:to>
      <xdr:col>7</xdr:col>
      <xdr:colOff>7620</xdr:colOff>
      <xdr:row>12</xdr:row>
      <xdr:rowOff>38100</xdr:rowOff>
    </xdr:to>
    <xdr:sp macro="" textlink="">
      <xdr:nvSpPr>
        <xdr:cNvPr id="5" name="Cuadro de texto 4">
          <a:extLst>
            <a:ext uri="{FF2B5EF4-FFF2-40B4-BE49-F238E27FC236}">
              <a16:creationId xmlns:a16="http://schemas.microsoft.com/office/drawing/2014/main" id="{BEC16FE5-AC50-4E64-9A02-A14199A8274E}"/>
            </a:ext>
          </a:extLst>
        </xdr:cNvPr>
        <xdr:cNvSpPr txBox="1"/>
      </xdr:nvSpPr>
      <xdr:spPr>
        <a:xfrm>
          <a:off x="784860" y="1341120"/>
          <a:ext cx="13517880" cy="70866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22</xdr:row>
      <xdr:rowOff>0</xdr:rowOff>
    </xdr:from>
    <xdr:to>
      <xdr:col>7</xdr:col>
      <xdr:colOff>0</xdr:colOff>
      <xdr:row>23</xdr:row>
      <xdr:rowOff>30480</xdr:rowOff>
    </xdr:to>
    <xdr:sp macro="" textlink="" fLocksText="0">
      <xdr:nvSpPr>
        <xdr:cNvPr id="6" name="CuadroTexto 5">
          <a:extLst>
            <a:ext uri="{FF2B5EF4-FFF2-40B4-BE49-F238E27FC236}">
              <a16:creationId xmlns:a16="http://schemas.microsoft.com/office/drawing/2014/main" id="{7E508775-FC18-4DF1-9B09-764077A55EEE}"/>
            </a:ext>
          </a:extLst>
        </xdr:cNvPr>
        <xdr:cNvSpPr txBox="1"/>
      </xdr:nvSpPr>
      <xdr:spPr>
        <a:xfrm>
          <a:off x="784860" y="3771900"/>
          <a:ext cx="13510260" cy="5334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rgbClr val="000000"/>
              </a:solidFill>
              <a:effectLst/>
              <a:uLnTx/>
              <a:uFillTx/>
              <a:latin typeface="Arial" panose="020B0604020202020204" pitchFamily="34" charset="0"/>
              <a:ea typeface="+mn-ea"/>
              <a:cs typeface="+mn-cs"/>
            </a:rPr>
            <a:t>D. /D.ª __________________________________ con NIF______________ como representante legal de __________________ declaro que los datos aportados en la presente cuenta justificativa son ciertos y veraces, y que el gasto se ha realizado con carácter exclusivo para la ejecución del proyecto, y no ha sido objeto de cofinanciación con fondos comunitarios.</a:t>
          </a:r>
          <a:r>
            <a:rPr kumimoji="0" lang="es-ES" sz="1800" b="0" i="0" u="none" strike="noStrike" kern="0" cap="none" spc="0" normalizeH="0" baseline="0" noProof="0">
              <a:ln>
                <a:noFill/>
              </a:ln>
              <a:solidFill>
                <a:sysClr val="windowText" lastClr="000000"/>
              </a:solidFill>
              <a:effectLst/>
              <a:uLnTx/>
              <a:uFillTx/>
              <a:latin typeface="Calibri"/>
              <a:ea typeface="+mn-ea"/>
              <a:cs typeface="+mn-cs"/>
            </a:rPr>
            <a:t> </a:t>
          </a:r>
          <a:endParaRPr kumimoji="0" lang="es-E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7620</xdr:colOff>
      <xdr:row>12</xdr:row>
      <xdr:rowOff>0</xdr:rowOff>
    </xdr:to>
    <xdr:sp macro="" textlink="">
      <xdr:nvSpPr>
        <xdr:cNvPr id="9" name="Cuadro de texto 4">
          <a:extLst>
            <a:ext uri="{FF2B5EF4-FFF2-40B4-BE49-F238E27FC236}">
              <a16:creationId xmlns:a16="http://schemas.microsoft.com/office/drawing/2014/main" id="{F288DE0A-487F-4855-B262-E22719BC86E4}"/>
            </a:ext>
          </a:extLst>
        </xdr:cNvPr>
        <xdr:cNvSpPr txBox="1"/>
      </xdr:nvSpPr>
      <xdr:spPr>
        <a:xfrm>
          <a:off x="792480" y="1463040"/>
          <a:ext cx="7871460" cy="69342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4</xdr:col>
      <xdr:colOff>894716</xdr:colOff>
      <xdr:row>6</xdr:row>
      <xdr:rowOff>88264</xdr:rowOff>
    </xdr:to>
    <xdr:grpSp>
      <xdr:nvGrpSpPr>
        <xdr:cNvPr id="25" name="Grupo 24">
          <a:extLst>
            <a:ext uri="{FF2B5EF4-FFF2-40B4-BE49-F238E27FC236}">
              <a16:creationId xmlns:a16="http://schemas.microsoft.com/office/drawing/2014/main" id="{35509563-954D-4289-8A5C-007847CF8F54}"/>
            </a:ext>
          </a:extLst>
        </xdr:cNvPr>
        <xdr:cNvGrpSpPr>
          <a:grpSpLocks/>
        </xdr:cNvGrpSpPr>
      </xdr:nvGrpSpPr>
      <xdr:grpSpPr>
        <a:xfrm>
          <a:off x="792480" y="182880"/>
          <a:ext cx="6198236" cy="1002664"/>
          <a:chOff x="0" y="0"/>
          <a:chExt cx="6210935" cy="1106927"/>
        </a:xfrm>
      </xdr:grpSpPr>
      <xdr:sp macro="" textlink="">
        <xdr:nvSpPr>
          <xdr:cNvPr id="26" name="Cuadro de texto 7">
            <a:extLst>
              <a:ext uri="{FF2B5EF4-FFF2-40B4-BE49-F238E27FC236}">
                <a16:creationId xmlns:a16="http://schemas.microsoft.com/office/drawing/2014/main" id="{6BF0A1A2-18BC-3F6E-5095-6D9A825680EF}"/>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27" name="Imagen 26">
            <a:extLst>
              <a:ext uri="{FF2B5EF4-FFF2-40B4-BE49-F238E27FC236}">
                <a16:creationId xmlns:a16="http://schemas.microsoft.com/office/drawing/2014/main" id="{883E3F24-3C2A-8CA7-C7F8-0BF478EE6C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650876</xdr:colOff>
      <xdr:row>6</xdr:row>
      <xdr:rowOff>88264</xdr:rowOff>
    </xdr:to>
    <xdr:grpSp>
      <xdr:nvGrpSpPr>
        <xdr:cNvPr id="2" name="Grupo 1">
          <a:extLst>
            <a:ext uri="{FF2B5EF4-FFF2-40B4-BE49-F238E27FC236}">
              <a16:creationId xmlns:a16="http://schemas.microsoft.com/office/drawing/2014/main" id="{21975265-F105-4A34-AE39-E580F1B3AE51}"/>
            </a:ext>
          </a:extLst>
        </xdr:cNvPr>
        <xdr:cNvGrpSpPr>
          <a:grpSpLocks/>
        </xdr:cNvGrpSpPr>
      </xdr:nvGrpSpPr>
      <xdr:grpSpPr>
        <a:xfrm>
          <a:off x="792480" y="182880"/>
          <a:ext cx="6198236" cy="1002664"/>
          <a:chOff x="0" y="0"/>
          <a:chExt cx="6210935" cy="1106927"/>
        </a:xfrm>
      </xdr:grpSpPr>
      <xdr:sp macro="" textlink="">
        <xdr:nvSpPr>
          <xdr:cNvPr id="3" name="Cuadro de texto 7">
            <a:extLst>
              <a:ext uri="{FF2B5EF4-FFF2-40B4-BE49-F238E27FC236}">
                <a16:creationId xmlns:a16="http://schemas.microsoft.com/office/drawing/2014/main" id="{7E001F95-83AE-D203-6A9E-1C7DA849C505}"/>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4" name="Imagen 3">
            <a:extLst>
              <a:ext uri="{FF2B5EF4-FFF2-40B4-BE49-F238E27FC236}">
                <a16:creationId xmlns:a16="http://schemas.microsoft.com/office/drawing/2014/main" id="{AAB9537A-78C3-1700-0811-0C8E923FA1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7620</xdr:colOff>
      <xdr:row>11</xdr:row>
      <xdr:rowOff>30480</xdr:rowOff>
    </xdr:to>
    <xdr:sp macro="" textlink="">
      <xdr:nvSpPr>
        <xdr:cNvPr id="2" name="Cuadro de texto 4">
          <a:extLst>
            <a:ext uri="{FF2B5EF4-FFF2-40B4-BE49-F238E27FC236}">
              <a16:creationId xmlns:a16="http://schemas.microsoft.com/office/drawing/2014/main" id="{DB62D858-822F-46D2-9B24-CE49B735B55F}"/>
            </a:ext>
          </a:extLst>
        </xdr:cNvPr>
        <xdr:cNvSpPr txBox="1"/>
      </xdr:nvSpPr>
      <xdr:spPr>
        <a:xfrm>
          <a:off x="365760" y="1363980"/>
          <a:ext cx="14058900" cy="5334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12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X. MEMORIA ECONÓMICA - CUENTA JUSTIFICATIVA</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475616</xdr:colOff>
      <xdr:row>6</xdr:row>
      <xdr:rowOff>149224</xdr:rowOff>
    </xdr:to>
    <xdr:grpSp>
      <xdr:nvGrpSpPr>
        <xdr:cNvPr id="3" name="Grupo 2">
          <a:extLst>
            <a:ext uri="{FF2B5EF4-FFF2-40B4-BE49-F238E27FC236}">
              <a16:creationId xmlns:a16="http://schemas.microsoft.com/office/drawing/2014/main" id="{020D83CD-9427-4DB3-B04A-24E279C822F5}"/>
            </a:ext>
          </a:extLst>
        </xdr:cNvPr>
        <xdr:cNvGrpSpPr>
          <a:grpSpLocks/>
        </xdr:cNvGrpSpPr>
      </xdr:nvGrpSpPr>
      <xdr:grpSpPr>
        <a:xfrm>
          <a:off x="365760" y="175260"/>
          <a:ext cx="6198236" cy="1002664"/>
          <a:chOff x="0" y="0"/>
          <a:chExt cx="6210935" cy="1106927"/>
        </a:xfrm>
      </xdr:grpSpPr>
      <xdr:sp macro="" textlink="">
        <xdr:nvSpPr>
          <xdr:cNvPr id="4" name="Cuadro de texto 7">
            <a:extLst>
              <a:ext uri="{FF2B5EF4-FFF2-40B4-BE49-F238E27FC236}">
                <a16:creationId xmlns:a16="http://schemas.microsoft.com/office/drawing/2014/main" id="{3DD15FDB-A249-02DE-2ED2-7F88F62519D0}"/>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DF082D5A-FC7D-C287-5256-2D9605D219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26</xdr:row>
      <xdr:rowOff>0</xdr:rowOff>
    </xdr:from>
    <xdr:to>
      <xdr:col>6</xdr:col>
      <xdr:colOff>2446020</xdr:colOff>
      <xdr:row>27</xdr:row>
      <xdr:rowOff>0</xdr:rowOff>
    </xdr:to>
    <xdr:sp macro="" textlink="" fLocksText="0">
      <xdr:nvSpPr>
        <xdr:cNvPr id="7" name="CuadroTexto 6">
          <a:extLst>
            <a:ext uri="{FF2B5EF4-FFF2-40B4-BE49-F238E27FC236}">
              <a16:creationId xmlns:a16="http://schemas.microsoft.com/office/drawing/2014/main" id="{9F5FCF4F-48F3-41EC-8AD6-6A6BB178FF28}"/>
            </a:ext>
          </a:extLst>
        </xdr:cNvPr>
        <xdr:cNvSpPr txBox="1"/>
      </xdr:nvSpPr>
      <xdr:spPr>
        <a:xfrm>
          <a:off x="365760" y="4884420"/>
          <a:ext cx="13014960" cy="63246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a:ea typeface="+mn-ea"/>
              <a:cs typeface="+mn-cs"/>
            </a:rPr>
            <a:t>D./D.ª_____________________________________________________________con NIF__________________, como representante legal de______________________declaro bajo mi responsabilidad que los gastos que a continuación detallo se corresponden, de modo plenamente fiel, con las facturas y demás documentos originales justificantes de aquellos, figurados en la cuenta justificativa correspondiente, que serán custodiados en esta entidad, se hallan inequívocamente vinculados con el proyecto/(programa objeto de subvención en el expediente administrativo referenciado anteriormente y no han sido objeto de cofinanciación.</a:t>
          </a: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874C-C9CE-410F-92D4-112B48D55ADA}">
  <sheetPr codeName="Hoja1">
    <pageSetUpPr fitToPage="1"/>
  </sheetPr>
  <dimension ref="B14:N50"/>
  <sheetViews>
    <sheetView tabSelected="1" workbookViewId="0">
      <selection activeCell="C14" sqref="C14"/>
    </sheetView>
  </sheetViews>
  <sheetFormatPr baseColWidth="10" defaultColWidth="11.5546875" defaultRowHeight="13.2"/>
  <cols>
    <col min="1" max="1" width="11.5546875" style="205"/>
    <col min="2" max="14" width="15.77734375" style="205" customWidth="1"/>
    <col min="15" max="16384" width="11.5546875" style="205"/>
  </cols>
  <sheetData>
    <row r="14" spans="2:2">
      <c r="B14" s="204" t="s">
        <v>195</v>
      </c>
    </row>
    <row r="16" spans="2:2" ht="13.8" thickBot="1"/>
    <row r="17" spans="2:14" ht="40.200000000000003" customHeight="1" thickBot="1">
      <c r="B17" s="339" t="s">
        <v>38</v>
      </c>
      <c r="C17" s="340"/>
      <c r="D17" s="341"/>
      <c r="F17" s="342" t="s">
        <v>196</v>
      </c>
      <c r="G17" s="343"/>
      <c r="H17" s="344"/>
      <c r="K17" s="345" t="s">
        <v>237</v>
      </c>
      <c r="L17" s="346"/>
      <c r="M17" s="347"/>
    </row>
    <row r="19" spans="2:14" ht="13.8" thickBot="1"/>
    <row r="20" spans="2:14" ht="13.8" thickBot="1">
      <c r="B20" s="339" t="s">
        <v>197</v>
      </c>
      <c r="C20" s="340"/>
      <c r="D20" s="341"/>
      <c r="G20" s="348" t="s">
        <v>198</v>
      </c>
      <c r="H20" s="349"/>
      <c r="I20" s="350"/>
      <c r="J20" s="206"/>
      <c r="L20" s="351" t="s">
        <v>203</v>
      </c>
      <c r="M20" s="352"/>
      <c r="N20" s="353"/>
    </row>
    <row r="21" spans="2:14" ht="13.8" thickBot="1">
      <c r="L21" s="354"/>
      <c r="M21" s="355"/>
      <c r="N21" s="356"/>
    </row>
    <row r="22" spans="2:14" ht="13.8" thickBot="1">
      <c r="G22" s="357" t="s">
        <v>199</v>
      </c>
      <c r="H22" s="358"/>
      <c r="I22" s="359"/>
      <c r="J22" s="206"/>
    </row>
    <row r="23" spans="2:14" ht="13.8" thickBot="1"/>
    <row r="24" spans="2:14" ht="15" customHeight="1" thickBot="1">
      <c r="G24" s="360" t="s">
        <v>200</v>
      </c>
      <c r="H24" s="361"/>
      <c r="I24" s="362"/>
      <c r="J24" s="206"/>
      <c r="L24" s="351" t="s">
        <v>204</v>
      </c>
      <c r="M24" s="352"/>
      <c r="N24" s="353"/>
    </row>
    <row r="25" spans="2:14" ht="13.8" thickBot="1">
      <c r="L25" s="354"/>
      <c r="M25" s="355"/>
      <c r="N25" s="356"/>
    </row>
    <row r="26" spans="2:14" ht="15" customHeight="1" thickBot="1">
      <c r="B26" s="339" t="s">
        <v>201</v>
      </c>
      <c r="C26" s="340"/>
      <c r="D26" s="341"/>
      <c r="G26" s="363" t="s">
        <v>202</v>
      </c>
      <c r="H26" s="364"/>
      <c r="I26" s="365"/>
      <c r="J26" s="206"/>
    </row>
    <row r="27" spans="2:14" ht="13.8" thickBot="1"/>
    <row r="28" spans="2:14">
      <c r="L28" s="333" t="s">
        <v>238</v>
      </c>
      <c r="M28" s="334"/>
      <c r="N28" s="335"/>
    </row>
    <row r="29" spans="2:14" ht="13.8" thickBot="1">
      <c r="L29" s="336"/>
      <c r="M29" s="337"/>
      <c r="N29" s="338"/>
    </row>
    <row r="30" spans="2:14" s="212" customFormat="1"/>
    <row r="31" spans="2:14" s="212" customFormat="1" ht="13.8">
      <c r="G31" s="213" t="s">
        <v>40</v>
      </c>
      <c r="H31" s="214"/>
      <c r="I31" s="213" t="s">
        <v>50</v>
      </c>
    </row>
    <row r="32" spans="2:14" s="212" customFormat="1">
      <c r="G32" s="214"/>
      <c r="H32" s="214"/>
      <c r="I32" s="214"/>
    </row>
    <row r="33" spans="7:9" s="212" customFormat="1" ht="13.8">
      <c r="G33" s="213" t="s">
        <v>41</v>
      </c>
      <c r="H33" s="214"/>
      <c r="I33" s="213" t="s">
        <v>51</v>
      </c>
    </row>
    <row r="34" spans="7:9" s="212" customFormat="1">
      <c r="G34" s="214"/>
      <c r="H34" s="214"/>
      <c r="I34" s="214"/>
    </row>
    <row r="35" spans="7:9" s="212" customFormat="1" ht="13.8">
      <c r="G35" s="213" t="s">
        <v>42</v>
      </c>
      <c r="H35" s="214"/>
      <c r="I35" s="213" t="s">
        <v>52</v>
      </c>
    </row>
    <row r="36" spans="7:9" s="212" customFormat="1">
      <c r="G36" s="214"/>
      <c r="H36" s="214"/>
      <c r="I36" s="214"/>
    </row>
    <row r="37" spans="7:9" s="212" customFormat="1" ht="13.8">
      <c r="G37" s="213" t="s">
        <v>43</v>
      </c>
      <c r="H37" s="214"/>
      <c r="I37" s="213" t="s">
        <v>53</v>
      </c>
    </row>
    <row r="38" spans="7:9" s="212" customFormat="1">
      <c r="G38" s="214"/>
      <c r="H38" s="214"/>
      <c r="I38" s="214"/>
    </row>
    <row r="39" spans="7:9" s="212" customFormat="1" ht="13.8">
      <c r="G39" s="213" t="s">
        <v>44</v>
      </c>
      <c r="H39" s="214"/>
      <c r="I39" s="213" t="s">
        <v>54</v>
      </c>
    </row>
    <row r="40" spans="7:9" s="212" customFormat="1">
      <c r="G40" s="214"/>
      <c r="H40" s="214"/>
      <c r="I40" s="214"/>
    </row>
    <row r="41" spans="7:9" s="212" customFormat="1" ht="13.8">
      <c r="G41" s="213" t="s">
        <v>45</v>
      </c>
      <c r="H41" s="214"/>
      <c r="I41" s="213" t="s">
        <v>55</v>
      </c>
    </row>
    <row r="42" spans="7:9" s="212" customFormat="1">
      <c r="G42" s="214"/>
      <c r="H42" s="214"/>
      <c r="I42" s="214"/>
    </row>
    <row r="43" spans="7:9" s="212" customFormat="1" ht="13.8">
      <c r="G43" s="213" t="s">
        <v>46</v>
      </c>
      <c r="H43" s="214"/>
      <c r="I43" s="213" t="s">
        <v>56</v>
      </c>
    </row>
    <row r="44" spans="7:9" s="212" customFormat="1">
      <c r="G44" s="214"/>
      <c r="H44" s="214"/>
      <c r="I44" s="214"/>
    </row>
    <row r="45" spans="7:9" s="212" customFormat="1" ht="13.8">
      <c r="G45" s="213" t="s">
        <v>47</v>
      </c>
      <c r="H45" s="214"/>
      <c r="I45" s="213" t="s">
        <v>57</v>
      </c>
    </row>
    <row r="46" spans="7:9" s="212" customFormat="1">
      <c r="G46" s="214"/>
      <c r="H46" s="214"/>
      <c r="I46" s="214"/>
    </row>
    <row r="47" spans="7:9" s="212" customFormat="1" ht="13.8">
      <c r="G47" s="213" t="s">
        <v>48</v>
      </c>
      <c r="H47" s="214"/>
      <c r="I47" s="213" t="s">
        <v>58</v>
      </c>
    </row>
    <row r="48" spans="7:9" s="212" customFormat="1">
      <c r="G48" s="214"/>
      <c r="H48" s="214"/>
      <c r="I48" s="214"/>
    </row>
    <row r="49" spans="7:9" s="212" customFormat="1" ht="13.8">
      <c r="G49" s="213" t="s">
        <v>49</v>
      </c>
      <c r="H49" s="214"/>
      <c r="I49" s="213" t="s">
        <v>59</v>
      </c>
    </row>
    <row r="50" spans="7:9" s="212" customFormat="1"/>
  </sheetData>
  <sheetProtection algorithmName="SHA-512" hashValue="6JW9uTRGdEJ8chIDmapTauV4Kr1JhLNgZgr0lsuvnp1pj/mY0ijzNYzGzENhiCGG/PbYmJ03SJ29JI94dQXCRQ==" saltValue="CuZSmqvpoSdRD1/tsH2rzA==" spinCount="100000" sheet="1" objects="1" scenarios="1"/>
  <mergeCells count="12">
    <mergeCell ref="L28:N29"/>
    <mergeCell ref="B17:D17"/>
    <mergeCell ref="F17:H17"/>
    <mergeCell ref="K17:M17"/>
    <mergeCell ref="B20:D20"/>
    <mergeCell ref="G20:I20"/>
    <mergeCell ref="L20:N21"/>
    <mergeCell ref="G22:I22"/>
    <mergeCell ref="G24:I24"/>
    <mergeCell ref="G26:I26"/>
    <mergeCell ref="B26:D26"/>
    <mergeCell ref="L24:N25"/>
  </mergeCells>
  <phoneticPr fontId="12" type="noConversion"/>
  <hyperlinks>
    <hyperlink ref="B17:D17" location="'Cuenta justificativa resumen'!A1" display="RESUMEN CUENTA JUSTIFICATIVA" xr:uid="{A8105A8B-30C7-4D3F-AF31-D64339C2BE6A}"/>
    <hyperlink ref="F17:H17" location="'A. Costes personal resumen '!A1" display="A. RESUMEN COSTES DE PERSONAL" xr:uid="{DF62A082-9104-4682-90B1-D8BF4DAFE6F0}"/>
    <hyperlink ref="G20:I20" location="'A.1. Costes personal 2026'!A1" display="A.1. COSTES DE PERSONAL 2026" xr:uid="{90EEEC56-2905-4BC3-8C42-6592AADA014B}"/>
    <hyperlink ref="G22:I22" location="'A.2. Costes personal 2027'!A1" display="A.2. COSTES DE PERSONAL 2027" xr:uid="{B827DE5D-D4B6-479D-BC15-D1F3AEED28B8}"/>
    <hyperlink ref="G24:I24" location="'A.3. Costes personal 2028'!A1" display="A.3. COSTES DE PERSONAL 2028" xr:uid="{B0B10D9B-DE55-4205-BA3B-04454E39EBBD}"/>
    <hyperlink ref="G26:I26" location="'Cálculo indicadores FEDER'!A1" display="CÁLCULO INDICADORES FEDER" xr:uid="{929780E8-B9F4-4D5D-8335-EB9799A3F852}"/>
    <hyperlink ref="B20:D20" location="'CLASIFICACIÓN GASTOS'!A1" display="CLASIFICACIÓN GASTOS" xr:uid="{2B19AA88-DA4D-44A5-BE65-2378364A537F}"/>
    <hyperlink ref="K17:M17" location="'B+C. Costes distintos... resum.'!A1" display="B+C. RESUMEN OTROS COSTES DISTINTOS DE LOS  COSTES DIRECTOS DE PERSONAL" xr:uid="{592BA340-AD06-4B3D-B0D4-7C26A1B9B034}"/>
    <hyperlink ref="L20:N21" location="'B.i Costes activos materiales'!A1" display="B.i COSTES DE ACTIVOS MATERIALES" xr:uid="{B9D50EA5-C5DD-4D5A-8F24-2BF8DB73441A}"/>
    <hyperlink ref="B26:D26" location="'Info indicadores FEDER'!A1" display="INFORMACIÓN INDICADORES FEDER" xr:uid="{5FD72F7F-F1BD-4AEA-9289-E1104FF8E795}"/>
    <hyperlink ref="L24:N25" location="'B.ii. Otros gastos directos '!A1" display="B.ii OTROS GASTOS DIRECTOS" xr:uid="{419AF1D6-9D7A-4499-9282-0C901001304C}"/>
    <hyperlink ref="G31" location="'Trabajador-a 1'!A1" display="Trabajador-a 1" xr:uid="{30C21F94-0D7E-4228-9187-62C45755922D}"/>
    <hyperlink ref="G33" location="'Trabajador-a 2'!A1" display="Trabajador-a 2" xr:uid="{BF4881A2-BB56-4FBD-A851-C584D88E4413}"/>
    <hyperlink ref="G35" location="'Trabajador-a 3'!A1" display="Trabajador-a 3" xr:uid="{5252B6CF-03BE-4E25-A172-E47B96470416}"/>
    <hyperlink ref="G37" location="'Trabajador-a 4'!A1" display="Trabajador-a 4" xr:uid="{305EC1D3-B98D-49DC-8F03-197845E2498E}"/>
    <hyperlink ref="G39" location="'Trabajador-a 5'!A1" display="Trabajador-a 5" xr:uid="{A7F8EFF0-DF12-4E6D-A19C-A6691C7D4CB7}"/>
    <hyperlink ref="G41" location="'Trabajador-a 6'!A1" display="Trabajador-a 6" xr:uid="{6F7C024A-3456-41D6-9DAD-F0032457A17E}"/>
    <hyperlink ref="G43" location="'Trabajador-a 7'!A1" display="Trabajador-a 7" xr:uid="{83E8161F-D8D6-438F-AE11-9AFC617AF40E}"/>
    <hyperlink ref="G45" location="'Trabajador-a 8'!A1" display="Trabajador-a 8" xr:uid="{DD12501B-2C5F-46C2-A317-158F53D12280}"/>
    <hyperlink ref="G47" location="'Trabajador-a 9'!A1" display="Trabajador-a 9" xr:uid="{18FCB6F8-D78F-4EB7-8596-8DAC7D0C5AC7}"/>
    <hyperlink ref="G49" location="'Trabajador-a 10'!A1" display="Trabajador-a 10" xr:uid="{11FEE369-6D94-4A49-8DC5-AFFFCCEA99A5}"/>
    <hyperlink ref="I31" location="'Trabajador-a 11'!A1" display="Trabajador-a 11" xr:uid="{752A242C-386D-4DE0-A1EA-7C19C2465148}"/>
    <hyperlink ref="I33" location="'Trabajador-a 12'!A1" display="Trabajador-a 12" xr:uid="{13726E0F-DD45-4DDE-A2E4-5C0C4C920AFF}"/>
    <hyperlink ref="I35" location="'Trabajador-a 13'!A1" display="Trabajador-a 13" xr:uid="{625BAB3B-D8A5-470C-B6E1-8F55B406C251}"/>
    <hyperlink ref="I37" location="'Trabajador-a 14'!A1" display="Trabajador-a 14" xr:uid="{00EFB14C-D40C-4836-B780-A268FD5D2910}"/>
    <hyperlink ref="I39" location="'Trabajador-a 15'!A1" display="Trabajador-a 15" xr:uid="{A3A32E00-EBE0-4978-B22B-8CC3091F3687}"/>
    <hyperlink ref="I41" location="'Trabajador-a 16'!A1" display="Trabajador-a 16" xr:uid="{18E4F3BF-22BF-4084-955F-568C61E1FD63}"/>
    <hyperlink ref="I43" location="'Trabajador-a 17'!A1" display="Trabajador-a 17" xr:uid="{A50FC50C-89A3-4F7E-A779-560EFEACB056}"/>
    <hyperlink ref="I45" location="'Trabajador-a 18'!A1" display="Trabajador-a 18" xr:uid="{F9A27F73-3C19-475D-9DE0-63E9CA714239}"/>
    <hyperlink ref="I47" location="'Trabajador-a 19'!A1" display="Trabajador-a 19" xr:uid="{7DC76109-1260-4E68-B8CC-E7F48A90AE02}"/>
    <hyperlink ref="I49" location="'Trabajador-a 20'!A1" display="Trabajador-a 20" xr:uid="{E8164DF7-9585-497F-8113-5A2150F1B82C}"/>
    <hyperlink ref="L28:N29" location="'C. Costes indirectos'!A1" display="'C. Costes indirectos'!A1" xr:uid="{EA85F248-D8A2-434B-B481-FAF8945FDDC2}"/>
  </hyperlinks>
  <pageMargins left="0.7" right="0.7" top="0.75" bottom="0.75" header="0.3" footer="0.3"/>
  <pageSetup paperSize="9" scale="58" fitToHeight="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2">
    <tabColor theme="5"/>
    <pageSetUpPr fitToPage="1"/>
  </sheetPr>
  <dimension ref="B1:P62"/>
  <sheetViews>
    <sheetView topLeftCell="A13" zoomScaleNormal="100" workbookViewId="0">
      <selection activeCell="F53" sqref="F53"/>
    </sheetView>
  </sheetViews>
  <sheetFormatPr baseColWidth="10" defaultColWidth="11.44140625" defaultRowHeight="13.2"/>
  <cols>
    <col min="1" max="1" width="5.77734375" style="26" customWidth="1"/>
    <col min="2" max="2" width="4.6640625" style="26" customWidth="1"/>
    <col min="3" max="3" width="50.77734375" style="26" customWidth="1"/>
    <col min="4" max="4" width="25.77734375" style="26" customWidth="1"/>
    <col min="5" max="6" width="16.77734375" style="26" customWidth="1"/>
    <col min="7" max="8" width="35.77734375" style="26" customWidth="1"/>
    <col min="9" max="13" width="20.77734375" style="26" customWidth="1"/>
    <col min="14" max="14" width="19.44140625" style="26" customWidth="1"/>
    <col min="15" max="15" width="11.44140625" style="26"/>
    <col min="16" max="16" width="13.6640625" style="26" customWidth="1"/>
    <col min="17" max="16384" width="11.44140625" style="26"/>
  </cols>
  <sheetData>
    <row r="1" spans="3:8" s="2" customFormat="1">
      <c r="C1" s="176" t="s">
        <v>142</v>
      </c>
    </row>
    <row r="2" spans="3:8" s="2" customFormat="1"/>
    <row r="3" spans="3:8" s="2" customFormat="1"/>
    <row r="4" spans="3:8" s="2" customFormat="1"/>
    <row r="5" spans="3:8" s="2" customFormat="1"/>
    <row r="6" spans="3:8" s="2" customFormat="1"/>
    <row r="7" spans="3:8" s="2" customFormat="1"/>
    <row r="8" spans="3:8" s="2" customFormat="1"/>
    <row r="9" spans="3:8" s="2" customFormat="1"/>
    <row r="10" spans="3:8" s="2" customFormat="1"/>
    <row r="11" spans="3:8" s="2" customFormat="1"/>
    <row r="12" spans="3:8" s="2" customFormat="1"/>
    <row r="13" spans="3:8" s="2" customFormat="1"/>
    <row r="14" spans="3:8" s="2" customFormat="1" ht="13.8" thickBot="1"/>
    <row r="15" spans="3:8" s="2" customFormat="1" ht="13.8">
      <c r="C15" s="42" t="s">
        <v>2</v>
      </c>
      <c r="D15" s="388"/>
      <c r="E15" s="388"/>
      <c r="F15" s="388"/>
      <c r="G15" s="60" t="s">
        <v>11</v>
      </c>
      <c r="H15" s="83">
        <f>'Cuenta justificativa resumen'!G15</f>
        <v>0</v>
      </c>
    </row>
    <row r="16" spans="3:8" s="2" customFormat="1">
      <c r="C16" s="44" t="s">
        <v>61</v>
      </c>
      <c r="D16" s="403">
        <f>'Cuenta justificativa resumen'!C16</f>
        <v>0</v>
      </c>
      <c r="E16" s="404"/>
      <c r="F16" s="404"/>
      <c r="G16" s="404"/>
      <c r="H16" s="405"/>
    </row>
    <row r="17" spans="2:16" s="2" customFormat="1">
      <c r="C17" s="44" t="s">
        <v>32</v>
      </c>
      <c r="D17" s="406">
        <f>'Cuenta justificativa resumen'!C17</f>
        <v>0</v>
      </c>
      <c r="E17" s="407"/>
      <c r="F17" s="407"/>
      <c r="G17" s="407"/>
      <c r="H17" s="408"/>
    </row>
    <row r="18" spans="2:16" s="2" customFormat="1" ht="18" customHeight="1" thickBot="1">
      <c r="C18" s="45" t="s">
        <v>3</v>
      </c>
      <c r="D18" s="389">
        <f>'Cuenta justificativa resumen'!C18</f>
        <v>0</v>
      </c>
      <c r="E18" s="390"/>
      <c r="F18" s="46" t="s">
        <v>39</v>
      </c>
      <c r="G18" s="413"/>
      <c r="H18" s="414"/>
    </row>
    <row r="19" spans="2:16" s="2" customFormat="1" ht="13.2" customHeight="1" thickBot="1">
      <c r="C19" s="26"/>
      <c r="D19" s="26"/>
      <c r="E19" s="26"/>
      <c r="F19" s="26"/>
      <c r="G19" s="53"/>
      <c r="H19" s="53"/>
    </row>
    <row r="20" spans="2:16" s="2" customFormat="1" ht="13.2" customHeight="1" thickTop="1">
      <c r="C20" s="391" t="s">
        <v>12</v>
      </c>
      <c r="D20" s="392"/>
      <c r="E20" s="392"/>
      <c r="F20" s="392"/>
      <c r="G20" s="66" t="s">
        <v>13</v>
      </c>
      <c r="H20" s="66" t="s">
        <v>65</v>
      </c>
    </row>
    <row r="21" spans="2:16" s="2" customFormat="1" ht="13.2" customHeight="1" thickBot="1">
      <c r="C21" s="394"/>
      <c r="D21" s="395"/>
      <c r="E21" s="395"/>
      <c r="F21" s="395"/>
      <c r="G21" s="100">
        <f>'Cuenta justificativa resumen'!C25</f>
        <v>0</v>
      </c>
      <c r="H21" s="100">
        <f>'Cuenta justificativa resumen'!D25</f>
        <v>0</v>
      </c>
    </row>
    <row r="22" spans="2:16" s="2" customFormat="1" ht="15" customHeight="1" thickTop="1"/>
    <row r="23" spans="2:16" ht="40.049999999999997" customHeight="1">
      <c r="C23" s="2"/>
      <c r="D23" s="2"/>
      <c r="E23" s="2"/>
      <c r="F23" s="2"/>
      <c r="G23" s="2"/>
      <c r="H23" s="2"/>
      <c r="I23" s="2"/>
      <c r="J23" s="2"/>
      <c r="K23" s="2"/>
      <c r="L23" s="2"/>
      <c r="M23" s="2"/>
      <c r="N23" s="2"/>
      <c r="O23" s="2"/>
      <c r="P23" s="2"/>
    </row>
    <row r="24" spans="2:16" ht="13.8" thickBot="1">
      <c r="C24" s="4"/>
      <c r="D24" s="4"/>
      <c r="E24" s="4"/>
      <c r="F24" s="4"/>
      <c r="G24" s="4"/>
      <c r="H24" s="4"/>
      <c r="I24" s="4"/>
      <c r="J24" s="4"/>
      <c r="K24" s="4"/>
      <c r="L24" s="4"/>
      <c r="M24" s="4"/>
      <c r="N24" s="4"/>
      <c r="O24" s="2"/>
      <c r="P24" s="2"/>
    </row>
    <row r="25" spans="2:16" ht="54" customHeight="1" thickBot="1">
      <c r="B25" s="449" t="s">
        <v>218</v>
      </c>
      <c r="C25" s="450"/>
      <c r="D25" s="450"/>
      <c r="E25" s="450"/>
      <c r="F25" s="450"/>
      <c r="G25" s="450"/>
      <c r="H25" s="450"/>
      <c r="I25" s="450"/>
      <c r="J25" s="450"/>
      <c r="K25" s="450"/>
      <c r="L25" s="450"/>
      <c r="M25" s="450"/>
      <c r="N25" s="451"/>
      <c r="O25" s="2"/>
      <c r="P25" s="2"/>
    </row>
    <row r="26" spans="2:16" ht="40.200000000000003" thickBot="1">
      <c r="B26" s="307" t="s">
        <v>125</v>
      </c>
      <c r="C26" s="72" t="s">
        <v>118</v>
      </c>
      <c r="D26" s="72" t="s">
        <v>26</v>
      </c>
      <c r="E26" s="72" t="s">
        <v>225</v>
      </c>
      <c r="F26" s="72" t="s">
        <v>127</v>
      </c>
      <c r="G26" s="72" t="s">
        <v>27</v>
      </c>
      <c r="H26" s="72" t="s">
        <v>28</v>
      </c>
      <c r="I26" s="72" t="s">
        <v>124</v>
      </c>
      <c r="J26" s="72" t="s">
        <v>29</v>
      </c>
      <c r="K26" s="72" t="s">
        <v>30</v>
      </c>
      <c r="L26" s="72" t="s">
        <v>31</v>
      </c>
      <c r="M26" s="72" t="s">
        <v>130</v>
      </c>
      <c r="N26" s="308" t="s">
        <v>231</v>
      </c>
      <c r="O26" s="2"/>
      <c r="P26" s="2"/>
    </row>
    <row r="27" spans="2:16" ht="20.100000000000001" customHeight="1">
      <c r="B27" s="312">
        <v>1</v>
      </c>
      <c r="C27" s="313"/>
      <c r="D27" s="314"/>
      <c r="E27" s="315"/>
      <c r="F27" s="315"/>
      <c r="G27" s="313"/>
      <c r="H27" s="313"/>
      <c r="I27" s="314"/>
      <c r="J27" s="291"/>
      <c r="K27" s="291"/>
      <c r="L27" s="316">
        <f>J27+K27</f>
        <v>0</v>
      </c>
      <c r="M27" s="317">
        <f>J27</f>
        <v>0</v>
      </c>
      <c r="N27" s="325"/>
      <c r="O27" s="1"/>
      <c r="P27" s="1"/>
    </row>
    <row r="28" spans="2:16" ht="20.100000000000001" customHeight="1">
      <c r="B28" s="318">
        <v>2</v>
      </c>
      <c r="C28" s="270"/>
      <c r="D28" s="271"/>
      <c r="E28" s="272"/>
      <c r="F28" s="272"/>
      <c r="G28" s="270"/>
      <c r="H28" s="270"/>
      <c r="I28" s="271"/>
      <c r="J28" s="140"/>
      <c r="K28" s="140"/>
      <c r="L28" s="161">
        <f t="shared" ref="L28:L43" si="0">J28+K28</f>
        <v>0</v>
      </c>
      <c r="M28" s="160">
        <f t="shared" ref="M28:M44" si="1">J28</f>
        <v>0</v>
      </c>
      <c r="N28" s="326"/>
      <c r="O28" s="1"/>
      <c r="P28" s="1"/>
    </row>
    <row r="29" spans="2:16" ht="20.100000000000001" customHeight="1">
      <c r="B29" s="318">
        <v>3</v>
      </c>
      <c r="C29" s="270"/>
      <c r="D29" s="271"/>
      <c r="E29" s="272"/>
      <c r="F29" s="272"/>
      <c r="G29" s="270"/>
      <c r="H29" s="270"/>
      <c r="I29" s="271"/>
      <c r="J29" s="140"/>
      <c r="K29" s="140"/>
      <c r="L29" s="161">
        <f t="shared" si="0"/>
        <v>0</v>
      </c>
      <c r="M29" s="160">
        <f t="shared" si="1"/>
        <v>0</v>
      </c>
      <c r="N29" s="326"/>
      <c r="O29" s="1"/>
      <c r="P29" s="1"/>
    </row>
    <row r="30" spans="2:16" ht="20.100000000000001" customHeight="1">
      <c r="B30" s="318">
        <v>4</v>
      </c>
      <c r="C30" s="270"/>
      <c r="D30" s="271"/>
      <c r="E30" s="272"/>
      <c r="F30" s="272"/>
      <c r="G30" s="270"/>
      <c r="H30" s="270"/>
      <c r="I30" s="271"/>
      <c r="J30" s="140"/>
      <c r="K30" s="140"/>
      <c r="L30" s="161">
        <f t="shared" si="0"/>
        <v>0</v>
      </c>
      <c r="M30" s="160">
        <f t="shared" si="1"/>
        <v>0</v>
      </c>
      <c r="N30" s="326"/>
      <c r="O30" s="1"/>
      <c r="P30" s="1"/>
    </row>
    <row r="31" spans="2:16" ht="20.100000000000001" customHeight="1">
      <c r="B31" s="318">
        <v>5</v>
      </c>
      <c r="C31" s="270"/>
      <c r="D31" s="271"/>
      <c r="E31" s="272"/>
      <c r="F31" s="272"/>
      <c r="G31" s="270"/>
      <c r="H31" s="270"/>
      <c r="I31" s="271"/>
      <c r="J31" s="140"/>
      <c r="K31" s="140"/>
      <c r="L31" s="161">
        <f t="shared" si="0"/>
        <v>0</v>
      </c>
      <c r="M31" s="160">
        <f t="shared" si="1"/>
        <v>0</v>
      </c>
      <c r="N31" s="326"/>
      <c r="O31" s="1"/>
      <c r="P31" s="1"/>
    </row>
    <row r="32" spans="2:16" ht="20.100000000000001" customHeight="1">
      <c r="B32" s="318"/>
      <c r="C32" s="270"/>
      <c r="D32" s="271"/>
      <c r="E32" s="272"/>
      <c r="F32" s="272"/>
      <c r="G32" s="270"/>
      <c r="H32" s="270"/>
      <c r="I32" s="271"/>
      <c r="J32" s="140"/>
      <c r="K32" s="140"/>
      <c r="L32" s="161">
        <f t="shared" si="0"/>
        <v>0</v>
      </c>
      <c r="M32" s="160">
        <f t="shared" si="1"/>
        <v>0</v>
      </c>
      <c r="N32" s="326"/>
      <c r="O32" s="1"/>
      <c r="P32" s="1"/>
    </row>
    <row r="33" spans="2:16" ht="20.100000000000001" customHeight="1">
      <c r="B33" s="318"/>
      <c r="C33" s="270"/>
      <c r="D33" s="271"/>
      <c r="E33" s="272"/>
      <c r="F33" s="272"/>
      <c r="G33" s="270"/>
      <c r="H33" s="270"/>
      <c r="I33" s="271"/>
      <c r="J33" s="140"/>
      <c r="K33" s="140"/>
      <c r="L33" s="161">
        <f t="shared" si="0"/>
        <v>0</v>
      </c>
      <c r="M33" s="160">
        <f t="shared" si="1"/>
        <v>0</v>
      </c>
      <c r="N33" s="326"/>
      <c r="O33" s="1"/>
      <c r="P33" s="1"/>
    </row>
    <row r="34" spans="2:16" ht="20.100000000000001" customHeight="1">
      <c r="B34" s="318"/>
      <c r="C34" s="270"/>
      <c r="D34" s="271"/>
      <c r="E34" s="272"/>
      <c r="F34" s="272"/>
      <c r="G34" s="270"/>
      <c r="H34" s="270"/>
      <c r="I34" s="271"/>
      <c r="J34" s="140"/>
      <c r="K34" s="140"/>
      <c r="L34" s="161">
        <f t="shared" si="0"/>
        <v>0</v>
      </c>
      <c r="M34" s="160">
        <f t="shared" si="1"/>
        <v>0</v>
      </c>
      <c r="N34" s="326"/>
      <c r="O34" s="1"/>
      <c r="P34" s="1"/>
    </row>
    <row r="35" spans="2:16" ht="20.100000000000001" customHeight="1">
      <c r="B35" s="318"/>
      <c r="C35" s="270"/>
      <c r="D35" s="271"/>
      <c r="E35" s="272"/>
      <c r="F35" s="272"/>
      <c r="G35" s="270"/>
      <c r="H35" s="270"/>
      <c r="I35" s="271"/>
      <c r="J35" s="140"/>
      <c r="K35" s="140"/>
      <c r="L35" s="161">
        <f t="shared" si="0"/>
        <v>0</v>
      </c>
      <c r="M35" s="160">
        <f t="shared" si="1"/>
        <v>0</v>
      </c>
      <c r="N35" s="326"/>
      <c r="O35" s="1"/>
      <c r="P35" s="1"/>
    </row>
    <row r="36" spans="2:16" ht="20.100000000000001" customHeight="1">
      <c r="B36" s="318"/>
      <c r="C36" s="270"/>
      <c r="D36" s="271"/>
      <c r="E36" s="272"/>
      <c r="F36" s="272"/>
      <c r="G36" s="270"/>
      <c r="H36" s="270"/>
      <c r="I36" s="271"/>
      <c r="J36" s="140"/>
      <c r="K36" s="140"/>
      <c r="L36" s="161">
        <f t="shared" si="0"/>
        <v>0</v>
      </c>
      <c r="M36" s="160">
        <f t="shared" si="1"/>
        <v>0</v>
      </c>
      <c r="N36" s="326"/>
      <c r="O36" s="1"/>
      <c r="P36" s="1"/>
    </row>
    <row r="37" spans="2:16" ht="20.100000000000001" customHeight="1">
      <c r="B37" s="318"/>
      <c r="C37" s="270"/>
      <c r="D37" s="271"/>
      <c r="E37" s="272"/>
      <c r="F37" s="272"/>
      <c r="G37" s="270"/>
      <c r="H37" s="270"/>
      <c r="I37" s="271"/>
      <c r="J37" s="140"/>
      <c r="K37" s="140"/>
      <c r="L37" s="161">
        <f t="shared" si="0"/>
        <v>0</v>
      </c>
      <c r="M37" s="160">
        <f t="shared" si="1"/>
        <v>0</v>
      </c>
      <c r="N37" s="326"/>
      <c r="O37" s="1"/>
      <c r="P37" s="1"/>
    </row>
    <row r="38" spans="2:16" ht="20.100000000000001" customHeight="1">
      <c r="B38" s="318"/>
      <c r="C38" s="270"/>
      <c r="D38" s="271"/>
      <c r="E38" s="272"/>
      <c r="F38" s="272"/>
      <c r="G38" s="270"/>
      <c r="H38" s="270"/>
      <c r="I38" s="271"/>
      <c r="J38" s="140"/>
      <c r="K38" s="140"/>
      <c r="L38" s="161">
        <f t="shared" si="0"/>
        <v>0</v>
      </c>
      <c r="M38" s="160">
        <f t="shared" si="1"/>
        <v>0</v>
      </c>
      <c r="N38" s="326"/>
      <c r="O38" s="1"/>
      <c r="P38" s="1"/>
    </row>
    <row r="39" spans="2:16" ht="20.100000000000001" customHeight="1">
      <c r="B39" s="318"/>
      <c r="C39" s="270"/>
      <c r="D39" s="271"/>
      <c r="E39" s="272"/>
      <c r="F39" s="272"/>
      <c r="G39" s="270"/>
      <c r="H39" s="270"/>
      <c r="I39" s="271"/>
      <c r="J39" s="140"/>
      <c r="K39" s="140"/>
      <c r="L39" s="161">
        <f t="shared" si="0"/>
        <v>0</v>
      </c>
      <c r="M39" s="160">
        <f t="shared" si="1"/>
        <v>0</v>
      </c>
      <c r="N39" s="326"/>
      <c r="O39" s="1"/>
      <c r="P39" s="1"/>
    </row>
    <row r="40" spans="2:16" ht="20.100000000000001" customHeight="1">
      <c r="B40" s="318"/>
      <c r="C40" s="270"/>
      <c r="D40" s="271"/>
      <c r="E40" s="272"/>
      <c r="F40" s="272"/>
      <c r="G40" s="270"/>
      <c r="H40" s="270"/>
      <c r="I40" s="271"/>
      <c r="J40" s="140"/>
      <c r="K40" s="140"/>
      <c r="L40" s="161">
        <f t="shared" si="0"/>
        <v>0</v>
      </c>
      <c r="M40" s="160">
        <f t="shared" si="1"/>
        <v>0</v>
      </c>
      <c r="N40" s="326"/>
      <c r="O40" s="1"/>
      <c r="P40" s="1"/>
    </row>
    <row r="41" spans="2:16" ht="20.100000000000001" customHeight="1">
      <c r="B41" s="318"/>
      <c r="C41" s="270"/>
      <c r="D41" s="271"/>
      <c r="E41" s="272"/>
      <c r="F41" s="272"/>
      <c r="G41" s="270"/>
      <c r="H41" s="270"/>
      <c r="I41" s="271"/>
      <c r="J41" s="140"/>
      <c r="K41" s="140"/>
      <c r="L41" s="161">
        <f t="shared" si="0"/>
        <v>0</v>
      </c>
      <c r="M41" s="160">
        <f t="shared" si="1"/>
        <v>0</v>
      </c>
      <c r="N41" s="326"/>
      <c r="O41" s="1"/>
      <c r="P41" s="1"/>
    </row>
    <row r="42" spans="2:16" ht="20.100000000000001" customHeight="1">
      <c r="B42" s="318"/>
      <c r="C42" s="270"/>
      <c r="D42" s="271"/>
      <c r="E42" s="272"/>
      <c r="F42" s="272"/>
      <c r="G42" s="270"/>
      <c r="H42" s="270"/>
      <c r="I42" s="271"/>
      <c r="J42" s="140"/>
      <c r="K42" s="140"/>
      <c r="L42" s="161">
        <f t="shared" si="0"/>
        <v>0</v>
      </c>
      <c r="M42" s="160">
        <f t="shared" si="1"/>
        <v>0</v>
      </c>
      <c r="N42" s="326"/>
      <c r="O42" s="1"/>
      <c r="P42" s="1"/>
    </row>
    <row r="43" spans="2:16" ht="20.100000000000001" customHeight="1" thickBot="1">
      <c r="B43" s="319"/>
      <c r="C43" s="320"/>
      <c r="D43" s="321"/>
      <c r="E43" s="322"/>
      <c r="F43" s="322"/>
      <c r="G43" s="320"/>
      <c r="H43" s="320"/>
      <c r="I43" s="321"/>
      <c r="J43" s="323"/>
      <c r="K43" s="323"/>
      <c r="L43" s="324">
        <f t="shared" si="0"/>
        <v>0</v>
      </c>
      <c r="M43" s="310">
        <f t="shared" si="1"/>
        <v>0</v>
      </c>
      <c r="N43" s="327"/>
      <c r="O43" s="2"/>
      <c r="P43" s="2"/>
    </row>
    <row r="44" spans="2:16" ht="32.25" customHeight="1" thickBot="1">
      <c r="B44" s="452" t="s">
        <v>131</v>
      </c>
      <c r="C44" s="453"/>
      <c r="D44" s="6"/>
      <c r="E44" s="6"/>
      <c r="F44" s="6"/>
      <c r="G44" s="6"/>
      <c r="H44" s="6"/>
      <c r="I44" s="6"/>
      <c r="J44" s="309">
        <f>SUM(J27:J43)</f>
        <v>0</v>
      </c>
      <c r="K44" s="310">
        <f>SUM(K27:K43)</f>
        <v>0</v>
      </c>
      <c r="L44" s="310">
        <f>SUM(L27:L43)</f>
        <v>0</v>
      </c>
      <c r="M44" s="311">
        <f t="shared" si="1"/>
        <v>0</v>
      </c>
      <c r="N44" s="1"/>
    </row>
    <row r="45" spans="2:16">
      <c r="C45" s="1"/>
      <c r="D45" s="1"/>
      <c r="E45" s="1"/>
      <c r="F45" s="1"/>
      <c r="G45" s="1"/>
      <c r="I45" s="3"/>
      <c r="J45" s="5"/>
      <c r="K45" s="5"/>
      <c r="L45" s="5"/>
      <c r="M45" s="5"/>
      <c r="N45" s="1"/>
    </row>
    <row r="46" spans="2:16">
      <c r="C46" s="448" t="s">
        <v>126</v>
      </c>
      <c r="D46" s="448"/>
      <c r="E46" s="448"/>
      <c r="F46" s="448"/>
      <c r="G46" s="448"/>
      <c r="H46" s="448"/>
      <c r="I46" s="3"/>
      <c r="J46" s="5"/>
      <c r="K46" s="5"/>
      <c r="L46" s="5"/>
      <c r="M46" s="5"/>
      <c r="N46" s="1"/>
    </row>
    <row r="47" spans="2:16">
      <c r="C47" s="443" t="s">
        <v>128</v>
      </c>
      <c r="D47" s="443"/>
      <c r="E47" s="443"/>
      <c r="F47" s="443"/>
      <c r="G47" s="443"/>
      <c r="H47" s="443"/>
      <c r="I47" s="3"/>
      <c r="J47" s="5"/>
      <c r="K47" s="5"/>
      <c r="L47" s="5"/>
      <c r="M47" s="5"/>
      <c r="N47" s="1"/>
    </row>
    <row r="48" spans="2:16">
      <c r="C48" s="445" t="s">
        <v>233</v>
      </c>
      <c r="D48" s="445"/>
      <c r="E48" s="445"/>
      <c r="F48" s="445"/>
      <c r="G48" s="445"/>
      <c r="H48" s="445"/>
      <c r="I48" s="3"/>
      <c r="J48" s="5"/>
      <c r="K48" s="5"/>
      <c r="L48" s="5"/>
      <c r="M48" s="5"/>
      <c r="N48" s="1"/>
    </row>
    <row r="49" spans="3:14">
      <c r="C49" s="454" t="s">
        <v>129</v>
      </c>
      <c r="D49" s="454"/>
      <c r="E49" s="454"/>
      <c r="F49" s="454"/>
      <c r="G49" s="454"/>
      <c r="H49" s="454"/>
      <c r="I49" s="3"/>
      <c r="J49" s="5"/>
      <c r="K49" s="5"/>
      <c r="L49" s="5"/>
      <c r="M49" s="5"/>
      <c r="N49" s="1"/>
    </row>
    <row r="50" spans="3:14">
      <c r="C50" s="444" t="s">
        <v>232</v>
      </c>
      <c r="D50" s="444"/>
      <c r="E50" s="444"/>
      <c r="F50" s="444"/>
      <c r="G50" s="444"/>
      <c r="H50" s="444"/>
      <c r="I50" s="3"/>
      <c r="J50" s="5"/>
      <c r="K50" s="5"/>
      <c r="L50" s="5"/>
      <c r="M50" s="5"/>
      <c r="N50" s="1"/>
    </row>
    <row r="51" spans="3:14">
      <c r="I51" s="3"/>
      <c r="J51" s="5"/>
      <c r="K51" s="5"/>
      <c r="L51" s="5"/>
      <c r="M51" s="5"/>
      <c r="N51" s="1"/>
    </row>
    <row r="52" spans="3:14" ht="13.8" thickBot="1">
      <c r="I52" s="3"/>
      <c r="J52" s="5"/>
      <c r="K52" s="5"/>
      <c r="L52" s="5"/>
      <c r="M52" s="5"/>
      <c r="N52" s="1"/>
    </row>
    <row r="53" spans="3:14" ht="27.75" customHeight="1" thickBot="1">
      <c r="C53" s="446" t="s">
        <v>67</v>
      </c>
      <c r="D53" s="447"/>
      <c r="E53" s="447"/>
      <c r="F53" s="331">
        <f>M44</f>
        <v>0</v>
      </c>
      <c r="G53" s="15"/>
    </row>
    <row r="54" spans="3:14">
      <c r="K54" s="442"/>
      <c r="L54" s="442"/>
      <c r="M54" s="442"/>
      <c r="N54" s="442"/>
    </row>
    <row r="55" spans="3:14" ht="17.25" customHeight="1">
      <c r="C55" s="437" t="s">
        <v>9</v>
      </c>
      <c r="D55" s="438"/>
      <c r="E55" s="439"/>
      <c r="F55" s="440"/>
      <c r="G55" s="441"/>
    </row>
    <row r="56" spans="3:14" ht="17.25" customHeight="1">
      <c r="C56" s="27"/>
      <c r="D56" s="27"/>
      <c r="E56" s="27"/>
      <c r="F56" s="27"/>
      <c r="G56" s="27"/>
    </row>
    <row r="57" spans="3:14">
      <c r="C57" s="437" t="s">
        <v>10</v>
      </c>
      <c r="D57" s="438"/>
      <c r="E57" s="439"/>
      <c r="F57" s="440"/>
      <c r="G57" s="441"/>
    </row>
    <row r="58" spans="3:14">
      <c r="C58" s="27"/>
      <c r="D58" s="27"/>
      <c r="E58" s="27"/>
      <c r="F58" s="27"/>
      <c r="G58" s="27"/>
    </row>
    <row r="60" spans="3:14">
      <c r="C60" s="50"/>
      <c r="D60" s="50"/>
      <c r="E60" s="50"/>
      <c r="F60" s="50"/>
      <c r="G60" s="50"/>
      <c r="H60" s="50"/>
    </row>
    <row r="61" spans="3:14" ht="14.4" customHeight="1">
      <c r="C61" s="2"/>
      <c r="D61" s="2"/>
      <c r="E61" s="2"/>
      <c r="F61" s="2"/>
      <c r="G61" s="2"/>
      <c r="H61" s="2"/>
      <c r="I61" s="2"/>
      <c r="J61" s="2"/>
      <c r="K61" s="2"/>
      <c r="L61" s="2"/>
      <c r="M61" s="2"/>
      <c r="N61" s="2"/>
    </row>
    <row r="62" spans="3:14" ht="14.4" customHeight="1">
      <c r="C62" s="2"/>
      <c r="D62" s="2"/>
      <c r="E62" s="2"/>
      <c r="F62" s="2"/>
      <c r="G62" s="2"/>
      <c r="H62" s="2"/>
      <c r="I62" s="2"/>
      <c r="J62" s="2"/>
      <c r="K62" s="2"/>
      <c r="L62" s="2"/>
      <c r="M62" s="2"/>
      <c r="N62" s="2"/>
    </row>
  </sheetData>
  <sheetProtection algorithmName="SHA-512" hashValue="awctMbFG6LdKdC1stAvg1Ymtu18zAIrBG4oiLmhNPeajN4MfjpWO6jlDuefJ8foizChdbyByYItABptHKqoQGQ==" saltValue="wiz7y+i+3JFyGno4lmSxlg==" spinCount="100000" sheet="1" objects="1" scenarios="1"/>
  <mergeCells count="19">
    <mergeCell ref="D15:F15"/>
    <mergeCell ref="D16:H16"/>
    <mergeCell ref="D17:H17"/>
    <mergeCell ref="C53:E53"/>
    <mergeCell ref="C46:H46"/>
    <mergeCell ref="D18:E18"/>
    <mergeCell ref="G18:H18"/>
    <mergeCell ref="C20:F21"/>
    <mergeCell ref="B25:N25"/>
    <mergeCell ref="B44:C44"/>
    <mergeCell ref="C49:H49"/>
    <mergeCell ref="C57:E57"/>
    <mergeCell ref="F57:G57"/>
    <mergeCell ref="K54:N54"/>
    <mergeCell ref="C55:E55"/>
    <mergeCell ref="C47:H47"/>
    <mergeCell ref="C50:H50"/>
    <mergeCell ref="C48:H48"/>
    <mergeCell ref="F55:G55"/>
  </mergeCells>
  <dataValidations count="2">
    <dataValidation type="list" allowBlank="1" showInputMessage="1" showErrorMessage="1" sqref="D15:F15" xr:uid="{82DBD050-55EA-4396-B457-488052E693F7}">
      <formula1>"ASIDCAT,ASINTEC,ITECAM,NOTIO-CTAC"</formula1>
    </dataValidation>
    <dataValidation type="list" allowBlank="1" showInputMessage="1" showErrorMessage="1" sqref="G18" xr:uid="{CA75CE55-D72F-4878-B4E3-C10EDB2E9FF6}">
      <formula1>"Modalidad 1,Modalidad 2,Modalidad 3"</formula1>
    </dataValidation>
  </dataValidations>
  <hyperlinks>
    <hyperlink ref="C1" location="Índice!A1" display="Û A índice" xr:uid="{F679812A-586D-4CE8-97C5-EA1842EB94BE}"/>
  </hyperlinks>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EAB44-E4A6-41DD-9A9B-A8D1DD33372B}">
  <sheetPr codeName="Hoja11">
    <tabColor theme="5"/>
    <pageSetUpPr fitToPage="1"/>
  </sheetPr>
  <dimension ref="B1:P62"/>
  <sheetViews>
    <sheetView topLeftCell="A10" zoomScaleNormal="100" workbookViewId="0">
      <selection activeCell="A13" sqref="A13"/>
    </sheetView>
  </sheetViews>
  <sheetFormatPr baseColWidth="10" defaultColWidth="11.44140625" defaultRowHeight="13.2"/>
  <cols>
    <col min="1" max="1" width="5.77734375" style="26" customWidth="1"/>
    <col min="2" max="2" width="4.6640625" style="26" customWidth="1"/>
    <col min="3" max="3" width="50.77734375" style="26" customWidth="1"/>
    <col min="4" max="4" width="25.77734375" style="26" customWidth="1"/>
    <col min="5" max="6" width="16.77734375" style="26" customWidth="1"/>
    <col min="7" max="8" width="35.77734375" style="26" customWidth="1"/>
    <col min="9" max="13" width="20.77734375" style="26" customWidth="1"/>
    <col min="14" max="14" width="19.44140625" style="26" customWidth="1"/>
    <col min="15" max="15" width="11.44140625" style="26"/>
    <col min="16" max="16" width="13.6640625" style="26" customWidth="1"/>
    <col min="17" max="16384" width="11.44140625" style="26"/>
  </cols>
  <sheetData>
    <row r="1" spans="3:8" s="2" customFormat="1">
      <c r="C1" s="176" t="s">
        <v>142</v>
      </c>
    </row>
    <row r="2" spans="3:8" s="2" customFormat="1"/>
    <row r="3" spans="3:8" s="2" customFormat="1"/>
    <row r="4" spans="3:8" s="2" customFormat="1"/>
    <row r="5" spans="3:8" s="2" customFormat="1"/>
    <row r="6" spans="3:8" s="2" customFormat="1"/>
    <row r="7" spans="3:8" s="2" customFormat="1"/>
    <row r="8" spans="3:8" s="2" customFormat="1"/>
    <row r="9" spans="3:8" s="2" customFormat="1"/>
    <row r="10" spans="3:8" s="2" customFormat="1"/>
    <row r="11" spans="3:8" s="2" customFormat="1"/>
    <row r="12" spans="3:8" s="2" customFormat="1"/>
    <row r="13" spans="3:8" s="2" customFormat="1"/>
    <row r="14" spans="3:8" s="2" customFormat="1" ht="13.8" thickBot="1"/>
    <row r="15" spans="3:8" s="2" customFormat="1" ht="13.8">
      <c r="C15" s="42" t="s">
        <v>2</v>
      </c>
      <c r="D15" s="388"/>
      <c r="E15" s="388"/>
      <c r="F15" s="388"/>
      <c r="G15" s="60" t="s">
        <v>11</v>
      </c>
      <c r="H15" s="47">
        <f>'Cuenta justificativa resumen'!G15</f>
        <v>0</v>
      </c>
    </row>
    <row r="16" spans="3:8" s="2" customFormat="1">
      <c r="C16" s="44" t="s">
        <v>61</v>
      </c>
      <c r="D16" s="403">
        <f>'Cuenta justificativa resumen'!C16</f>
        <v>0</v>
      </c>
      <c r="E16" s="404"/>
      <c r="F16" s="404"/>
      <c r="G16" s="404"/>
      <c r="H16" s="405"/>
    </row>
    <row r="17" spans="2:16" s="2" customFormat="1">
      <c r="C17" s="44" t="s">
        <v>32</v>
      </c>
      <c r="D17" s="406">
        <f>'Cuenta justificativa resumen'!C17</f>
        <v>0</v>
      </c>
      <c r="E17" s="407"/>
      <c r="F17" s="407"/>
      <c r="G17" s="407"/>
      <c r="H17" s="408"/>
    </row>
    <row r="18" spans="2:16" s="2" customFormat="1" ht="18" customHeight="1" thickBot="1">
      <c r="C18" s="45" t="s">
        <v>3</v>
      </c>
      <c r="D18" s="389">
        <f>'Cuenta justificativa resumen'!C18</f>
        <v>0</v>
      </c>
      <c r="E18" s="390"/>
      <c r="F18" s="46" t="s">
        <v>39</v>
      </c>
      <c r="G18" s="413"/>
      <c r="H18" s="414"/>
    </row>
    <row r="19" spans="2:16" s="2" customFormat="1" ht="13.2" customHeight="1" thickBot="1">
      <c r="C19" s="26"/>
      <c r="D19" s="26"/>
      <c r="E19" s="26"/>
      <c r="F19" s="26"/>
      <c r="G19" s="53"/>
      <c r="H19" s="53"/>
    </row>
    <row r="20" spans="2:16" s="2" customFormat="1" ht="13.2" customHeight="1" thickTop="1">
      <c r="C20" s="391" t="s">
        <v>12</v>
      </c>
      <c r="D20" s="392"/>
      <c r="E20" s="392"/>
      <c r="F20" s="392"/>
      <c r="G20" s="66" t="s">
        <v>13</v>
      </c>
      <c r="H20" s="66" t="s">
        <v>65</v>
      </c>
    </row>
    <row r="21" spans="2:16" s="2" customFormat="1" ht="13.2" customHeight="1" thickBot="1">
      <c r="C21" s="394"/>
      <c r="D21" s="395"/>
      <c r="E21" s="395"/>
      <c r="F21" s="395"/>
      <c r="G21" s="100">
        <f>'Cuenta justificativa resumen'!C25</f>
        <v>0</v>
      </c>
      <c r="H21" s="100">
        <f>'Cuenta justificativa resumen'!D25</f>
        <v>0</v>
      </c>
    </row>
    <row r="22" spans="2:16" s="2" customFormat="1" ht="15" customHeight="1" thickTop="1"/>
    <row r="23" spans="2:16" ht="40.049999999999997" customHeight="1">
      <c r="C23" s="2"/>
      <c r="D23" s="2"/>
      <c r="E23" s="2"/>
      <c r="F23" s="2"/>
      <c r="G23" s="2"/>
      <c r="H23" s="2"/>
      <c r="I23" s="2"/>
      <c r="J23" s="2"/>
      <c r="K23" s="2"/>
      <c r="L23" s="2"/>
      <c r="M23" s="2"/>
      <c r="N23" s="2"/>
      <c r="O23" s="2"/>
      <c r="P23" s="2"/>
    </row>
    <row r="24" spans="2:16" ht="13.8" thickBot="1">
      <c r="C24" s="4"/>
      <c r="D24" s="4"/>
      <c r="E24" s="4"/>
      <c r="F24" s="4"/>
      <c r="G24" s="4"/>
      <c r="H24" s="4"/>
      <c r="I24" s="4"/>
      <c r="J24" s="4"/>
      <c r="K24" s="4"/>
      <c r="L24" s="4"/>
      <c r="M24" s="4"/>
      <c r="N24" s="4"/>
      <c r="O24" s="2"/>
      <c r="P24" s="2"/>
    </row>
    <row r="25" spans="2:16" ht="54" customHeight="1" thickBot="1">
      <c r="B25" s="449" t="s">
        <v>132</v>
      </c>
      <c r="C25" s="450"/>
      <c r="D25" s="450"/>
      <c r="E25" s="450"/>
      <c r="F25" s="450"/>
      <c r="G25" s="450"/>
      <c r="H25" s="450"/>
      <c r="I25" s="450"/>
      <c r="J25" s="450"/>
      <c r="K25" s="450"/>
      <c r="L25" s="450"/>
      <c r="M25" s="450"/>
      <c r="N25" s="451"/>
      <c r="O25" s="2"/>
      <c r="P25" s="2"/>
    </row>
    <row r="26" spans="2:16" ht="40.200000000000003" thickBot="1">
      <c r="B26" s="307" t="s">
        <v>125</v>
      </c>
      <c r="C26" s="72" t="s">
        <v>118</v>
      </c>
      <c r="D26" s="72" t="s">
        <v>26</v>
      </c>
      <c r="E26" s="72" t="s">
        <v>225</v>
      </c>
      <c r="F26" s="72" t="s">
        <v>127</v>
      </c>
      <c r="G26" s="72" t="s">
        <v>27</v>
      </c>
      <c r="H26" s="72" t="s">
        <v>28</v>
      </c>
      <c r="I26" s="72" t="s">
        <v>124</v>
      </c>
      <c r="J26" s="72" t="s">
        <v>29</v>
      </c>
      <c r="K26" s="72" t="s">
        <v>30</v>
      </c>
      <c r="L26" s="72" t="s">
        <v>31</v>
      </c>
      <c r="M26" s="72" t="s">
        <v>130</v>
      </c>
      <c r="N26" s="308" t="s">
        <v>231</v>
      </c>
      <c r="O26" s="2"/>
      <c r="P26" s="2"/>
    </row>
    <row r="27" spans="2:16" ht="20.100000000000001" customHeight="1">
      <c r="B27" s="312">
        <v>1</v>
      </c>
      <c r="C27" s="313"/>
      <c r="D27" s="314"/>
      <c r="E27" s="315"/>
      <c r="F27" s="315"/>
      <c r="G27" s="313"/>
      <c r="H27" s="313"/>
      <c r="I27" s="314"/>
      <c r="J27" s="291"/>
      <c r="K27" s="291"/>
      <c r="L27" s="316">
        <f>J27+K27</f>
        <v>0</v>
      </c>
      <c r="M27" s="317">
        <f>J27</f>
        <v>0</v>
      </c>
      <c r="N27" s="325"/>
      <c r="O27" s="1"/>
      <c r="P27" s="1"/>
    </row>
    <row r="28" spans="2:16" ht="20.100000000000001" customHeight="1">
      <c r="B28" s="318">
        <v>2</v>
      </c>
      <c r="C28" s="270"/>
      <c r="D28" s="271"/>
      <c r="E28" s="272"/>
      <c r="F28" s="272"/>
      <c r="G28" s="270"/>
      <c r="H28" s="270"/>
      <c r="I28" s="271"/>
      <c r="J28" s="140"/>
      <c r="K28" s="140"/>
      <c r="L28" s="161">
        <f t="shared" ref="L28:L43" si="0">J28+K28</f>
        <v>0</v>
      </c>
      <c r="M28" s="160">
        <f t="shared" ref="M28:M44" si="1">J28</f>
        <v>0</v>
      </c>
      <c r="N28" s="326"/>
      <c r="O28" s="1"/>
      <c r="P28" s="1"/>
    </row>
    <row r="29" spans="2:16" ht="20.100000000000001" customHeight="1">
      <c r="B29" s="318">
        <v>3</v>
      </c>
      <c r="C29" s="270"/>
      <c r="D29" s="271"/>
      <c r="E29" s="272"/>
      <c r="F29" s="272"/>
      <c r="G29" s="270"/>
      <c r="H29" s="270"/>
      <c r="I29" s="271"/>
      <c r="J29" s="140"/>
      <c r="K29" s="140"/>
      <c r="L29" s="161">
        <f t="shared" si="0"/>
        <v>0</v>
      </c>
      <c r="M29" s="160">
        <f t="shared" si="1"/>
        <v>0</v>
      </c>
      <c r="N29" s="326"/>
      <c r="O29" s="1"/>
      <c r="P29" s="1"/>
    </row>
    <row r="30" spans="2:16" ht="20.100000000000001" customHeight="1">
      <c r="B30" s="318">
        <v>4</v>
      </c>
      <c r="C30" s="270"/>
      <c r="D30" s="271"/>
      <c r="E30" s="272"/>
      <c r="F30" s="272"/>
      <c r="G30" s="270"/>
      <c r="H30" s="270"/>
      <c r="I30" s="271"/>
      <c r="J30" s="140"/>
      <c r="K30" s="140"/>
      <c r="L30" s="161">
        <f t="shared" si="0"/>
        <v>0</v>
      </c>
      <c r="M30" s="160">
        <f t="shared" si="1"/>
        <v>0</v>
      </c>
      <c r="N30" s="326"/>
      <c r="O30" s="1"/>
      <c r="P30" s="1"/>
    </row>
    <row r="31" spans="2:16" ht="20.100000000000001" customHeight="1">
      <c r="B31" s="318">
        <v>5</v>
      </c>
      <c r="C31" s="270"/>
      <c r="D31" s="271"/>
      <c r="E31" s="272"/>
      <c r="F31" s="272"/>
      <c r="G31" s="270"/>
      <c r="H31" s="270"/>
      <c r="I31" s="271"/>
      <c r="J31" s="140"/>
      <c r="K31" s="140"/>
      <c r="L31" s="161">
        <f t="shared" si="0"/>
        <v>0</v>
      </c>
      <c r="M31" s="160">
        <f t="shared" si="1"/>
        <v>0</v>
      </c>
      <c r="N31" s="326"/>
      <c r="O31" s="1"/>
      <c r="P31" s="1"/>
    </row>
    <row r="32" spans="2:16" ht="20.100000000000001" customHeight="1">
      <c r="B32" s="318"/>
      <c r="C32" s="270"/>
      <c r="D32" s="271"/>
      <c r="E32" s="272"/>
      <c r="F32" s="272"/>
      <c r="G32" s="270"/>
      <c r="H32" s="270"/>
      <c r="I32" s="271"/>
      <c r="J32" s="140"/>
      <c r="K32" s="140"/>
      <c r="L32" s="161">
        <f t="shared" si="0"/>
        <v>0</v>
      </c>
      <c r="M32" s="160">
        <f t="shared" si="1"/>
        <v>0</v>
      </c>
      <c r="N32" s="326"/>
      <c r="O32" s="1"/>
      <c r="P32" s="1"/>
    </row>
    <row r="33" spans="2:16" ht="20.100000000000001" customHeight="1">
      <c r="B33" s="318"/>
      <c r="C33" s="270"/>
      <c r="D33" s="271"/>
      <c r="E33" s="272"/>
      <c r="F33" s="272"/>
      <c r="G33" s="270"/>
      <c r="H33" s="270"/>
      <c r="I33" s="271"/>
      <c r="J33" s="140"/>
      <c r="K33" s="140"/>
      <c r="L33" s="161">
        <f t="shared" si="0"/>
        <v>0</v>
      </c>
      <c r="M33" s="160">
        <f t="shared" si="1"/>
        <v>0</v>
      </c>
      <c r="N33" s="326"/>
      <c r="O33" s="1"/>
      <c r="P33" s="1"/>
    </row>
    <row r="34" spans="2:16" ht="20.100000000000001" customHeight="1">
      <c r="B34" s="318"/>
      <c r="C34" s="270"/>
      <c r="D34" s="271"/>
      <c r="E34" s="272"/>
      <c r="F34" s="272"/>
      <c r="G34" s="270"/>
      <c r="H34" s="270"/>
      <c r="I34" s="271"/>
      <c r="J34" s="140"/>
      <c r="K34" s="140"/>
      <c r="L34" s="161">
        <f t="shared" si="0"/>
        <v>0</v>
      </c>
      <c r="M34" s="160">
        <f t="shared" si="1"/>
        <v>0</v>
      </c>
      <c r="N34" s="326"/>
      <c r="O34" s="1"/>
      <c r="P34" s="1"/>
    </row>
    <row r="35" spans="2:16" ht="20.100000000000001" customHeight="1">
      <c r="B35" s="318"/>
      <c r="C35" s="270"/>
      <c r="D35" s="271"/>
      <c r="E35" s="272"/>
      <c r="F35" s="272"/>
      <c r="G35" s="270"/>
      <c r="H35" s="270"/>
      <c r="I35" s="271"/>
      <c r="J35" s="140"/>
      <c r="K35" s="140"/>
      <c r="L35" s="161">
        <f t="shared" si="0"/>
        <v>0</v>
      </c>
      <c r="M35" s="160">
        <f t="shared" si="1"/>
        <v>0</v>
      </c>
      <c r="N35" s="326"/>
      <c r="O35" s="1"/>
      <c r="P35" s="1"/>
    </row>
    <row r="36" spans="2:16" ht="20.100000000000001" customHeight="1">
      <c r="B36" s="318"/>
      <c r="C36" s="270"/>
      <c r="D36" s="271"/>
      <c r="E36" s="272"/>
      <c r="F36" s="272"/>
      <c r="G36" s="270"/>
      <c r="H36" s="270"/>
      <c r="I36" s="271"/>
      <c r="J36" s="140"/>
      <c r="K36" s="140"/>
      <c r="L36" s="161">
        <f t="shared" si="0"/>
        <v>0</v>
      </c>
      <c r="M36" s="160">
        <f t="shared" si="1"/>
        <v>0</v>
      </c>
      <c r="N36" s="326"/>
      <c r="O36" s="1"/>
      <c r="P36" s="1"/>
    </row>
    <row r="37" spans="2:16" ht="20.100000000000001" customHeight="1">
      <c r="B37" s="318"/>
      <c r="C37" s="270"/>
      <c r="D37" s="271"/>
      <c r="E37" s="272"/>
      <c r="F37" s="272"/>
      <c r="G37" s="270"/>
      <c r="H37" s="270"/>
      <c r="I37" s="271"/>
      <c r="J37" s="140"/>
      <c r="K37" s="140"/>
      <c r="L37" s="161">
        <f t="shared" si="0"/>
        <v>0</v>
      </c>
      <c r="M37" s="160">
        <f t="shared" si="1"/>
        <v>0</v>
      </c>
      <c r="N37" s="326"/>
      <c r="O37" s="1"/>
      <c r="P37" s="1"/>
    </row>
    <row r="38" spans="2:16" ht="20.100000000000001" customHeight="1">
      <c r="B38" s="318"/>
      <c r="C38" s="270"/>
      <c r="D38" s="271"/>
      <c r="E38" s="272"/>
      <c r="F38" s="272"/>
      <c r="G38" s="270"/>
      <c r="H38" s="270"/>
      <c r="I38" s="271"/>
      <c r="J38" s="140"/>
      <c r="K38" s="140"/>
      <c r="L38" s="161">
        <f t="shared" si="0"/>
        <v>0</v>
      </c>
      <c r="M38" s="160">
        <f t="shared" si="1"/>
        <v>0</v>
      </c>
      <c r="N38" s="326"/>
      <c r="O38" s="1"/>
      <c r="P38" s="1"/>
    </row>
    <row r="39" spans="2:16" ht="20.100000000000001" customHeight="1">
      <c r="B39" s="318"/>
      <c r="C39" s="270"/>
      <c r="D39" s="271"/>
      <c r="E39" s="272"/>
      <c r="F39" s="272"/>
      <c r="G39" s="270"/>
      <c r="H39" s="270"/>
      <c r="I39" s="271"/>
      <c r="J39" s="140"/>
      <c r="K39" s="140"/>
      <c r="L39" s="161">
        <f t="shared" si="0"/>
        <v>0</v>
      </c>
      <c r="M39" s="160">
        <f t="shared" si="1"/>
        <v>0</v>
      </c>
      <c r="N39" s="326"/>
      <c r="O39" s="1"/>
      <c r="P39" s="1"/>
    </row>
    <row r="40" spans="2:16" ht="20.100000000000001" customHeight="1">
      <c r="B40" s="318"/>
      <c r="C40" s="270"/>
      <c r="D40" s="271"/>
      <c r="E40" s="272"/>
      <c r="F40" s="272"/>
      <c r="G40" s="270"/>
      <c r="H40" s="270"/>
      <c r="I40" s="271"/>
      <c r="J40" s="140"/>
      <c r="K40" s="140"/>
      <c r="L40" s="161">
        <f t="shared" si="0"/>
        <v>0</v>
      </c>
      <c r="M40" s="160">
        <f t="shared" si="1"/>
        <v>0</v>
      </c>
      <c r="N40" s="326"/>
      <c r="O40" s="1"/>
      <c r="P40" s="1"/>
    </row>
    <row r="41" spans="2:16" ht="20.100000000000001" customHeight="1">
      <c r="B41" s="318"/>
      <c r="C41" s="270"/>
      <c r="D41" s="271"/>
      <c r="E41" s="272"/>
      <c r="F41" s="272"/>
      <c r="G41" s="270"/>
      <c r="H41" s="270"/>
      <c r="I41" s="271"/>
      <c r="J41" s="140"/>
      <c r="K41" s="140"/>
      <c r="L41" s="161">
        <f t="shared" si="0"/>
        <v>0</v>
      </c>
      <c r="M41" s="160">
        <f t="shared" si="1"/>
        <v>0</v>
      </c>
      <c r="N41" s="326"/>
      <c r="O41" s="1"/>
      <c r="P41" s="1"/>
    </row>
    <row r="42" spans="2:16" ht="20.100000000000001" customHeight="1">
      <c r="B42" s="318"/>
      <c r="C42" s="270"/>
      <c r="D42" s="271"/>
      <c r="E42" s="272"/>
      <c r="F42" s="272"/>
      <c r="G42" s="270"/>
      <c r="H42" s="270"/>
      <c r="I42" s="271"/>
      <c r="J42" s="140"/>
      <c r="K42" s="140"/>
      <c r="L42" s="161">
        <f t="shared" si="0"/>
        <v>0</v>
      </c>
      <c r="M42" s="160">
        <f t="shared" si="1"/>
        <v>0</v>
      </c>
      <c r="N42" s="326"/>
      <c r="O42" s="1"/>
      <c r="P42" s="1"/>
    </row>
    <row r="43" spans="2:16" ht="20.100000000000001" customHeight="1" thickBot="1">
      <c r="B43" s="319"/>
      <c r="C43" s="320"/>
      <c r="D43" s="321"/>
      <c r="E43" s="322"/>
      <c r="F43" s="322"/>
      <c r="G43" s="320"/>
      <c r="H43" s="320"/>
      <c r="I43" s="321"/>
      <c r="J43" s="323"/>
      <c r="K43" s="323"/>
      <c r="L43" s="324">
        <f t="shared" si="0"/>
        <v>0</v>
      </c>
      <c r="M43" s="310">
        <f t="shared" si="1"/>
        <v>0</v>
      </c>
      <c r="N43" s="327"/>
      <c r="O43" s="2"/>
      <c r="P43" s="2"/>
    </row>
    <row r="44" spans="2:16" ht="32.25" customHeight="1" thickBot="1">
      <c r="B44" s="452" t="s">
        <v>131</v>
      </c>
      <c r="C44" s="453"/>
      <c r="D44" s="6"/>
      <c r="E44" s="6"/>
      <c r="F44" s="6"/>
      <c r="G44" s="6"/>
      <c r="H44" s="6"/>
      <c r="I44" s="6"/>
      <c r="J44" s="309">
        <f t="shared" ref="J44:K44" si="2">SUM(J27:J43)</f>
        <v>0</v>
      </c>
      <c r="K44" s="310">
        <f t="shared" si="2"/>
        <v>0</v>
      </c>
      <c r="L44" s="310">
        <f>SUM(L27:L43)</f>
        <v>0</v>
      </c>
      <c r="M44" s="311">
        <f t="shared" si="1"/>
        <v>0</v>
      </c>
      <c r="N44" s="1"/>
    </row>
    <row r="45" spans="2:16">
      <c r="C45" s="1"/>
      <c r="D45" s="1"/>
      <c r="E45" s="1"/>
      <c r="F45" s="1"/>
      <c r="G45" s="1"/>
      <c r="I45" s="3"/>
      <c r="J45" s="5"/>
      <c r="K45" s="5"/>
      <c r="L45" s="5"/>
      <c r="M45" s="5"/>
      <c r="N45" s="1"/>
    </row>
    <row r="46" spans="2:16" ht="13.2" customHeight="1">
      <c r="C46" s="448" t="s">
        <v>126</v>
      </c>
      <c r="D46" s="448"/>
      <c r="E46" s="448"/>
      <c r="F46" s="448"/>
      <c r="G46" s="448"/>
      <c r="H46" s="448"/>
      <c r="I46" s="3"/>
      <c r="J46" s="5"/>
      <c r="K46" s="5"/>
      <c r="L46" s="5"/>
      <c r="M46" s="5"/>
      <c r="N46" s="1"/>
    </row>
    <row r="47" spans="2:16">
      <c r="C47" s="443" t="s">
        <v>128</v>
      </c>
      <c r="D47" s="443"/>
      <c r="E47" s="443"/>
      <c r="F47" s="443"/>
      <c r="G47" s="443"/>
      <c r="H47" s="443"/>
      <c r="I47" s="3"/>
      <c r="J47" s="5"/>
      <c r="K47" s="5"/>
      <c r="L47" s="5"/>
      <c r="M47" s="5"/>
      <c r="N47" s="1"/>
    </row>
    <row r="48" spans="2:16">
      <c r="C48" s="445" t="s">
        <v>233</v>
      </c>
      <c r="D48" s="445"/>
      <c r="E48" s="445"/>
      <c r="F48" s="445"/>
      <c r="G48" s="445"/>
      <c r="H48" s="445"/>
      <c r="I48" s="3"/>
      <c r="J48" s="5"/>
      <c r="K48" s="5"/>
      <c r="L48" s="5"/>
      <c r="M48" s="5"/>
      <c r="N48" s="1"/>
    </row>
    <row r="49" spans="3:14">
      <c r="C49" s="454" t="s">
        <v>129</v>
      </c>
      <c r="D49" s="454"/>
      <c r="E49" s="454"/>
      <c r="F49" s="454"/>
      <c r="G49" s="454"/>
      <c r="H49" s="454"/>
      <c r="I49" s="3"/>
      <c r="J49" s="5"/>
      <c r="K49" s="5"/>
      <c r="L49" s="5"/>
      <c r="M49" s="5"/>
      <c r="N49" s="1"/>
    </row>
    <row r="50" spans="3:14">
      <c r="C50" s="444" t="s">
        <v>232</v>
      </c>
      <c r="D50" s="444"/>
      <c r="E50" s="444"/>
      <c r="F50" s="444"/>
      <c r="G50" s="444"/>
      <c r="H50" s="444"/>
      <c r="I50" s="3"/>
      <c r="J50" s="5"/>
      <c r="K50" s="5"/>
      <c r="L50" s="5"/>
      <c r="M50" s="5"/>
      <c r="N50" s="1"/>
    </row>
    <row r="51" spans="3:14">
      <c r="I51" s="3"/>
      <c r="J51" s="5"/>
      <c r="K51" s="5"/>
      <c r="L51" s="5"/>
      <c r="M51" s="5"/>
      <c r="N51" s="1"/>
    </row>
    <row r="52" spans="3:14" ht="13.8" thickBot="1">
      <c r="I52" s="3"/>
      <c r="J52" s="5"/>
      <c r="K52" s="5"/>
      <c r="L52" s="5"/>
      <c r="M52" s="5"/>
      <c r="N52" s="1"/>
    </row>
    <row r="53" spans="3:14" ht="27.75" customHeight="1" thickBot="1">
      <c r="C53" s="446" t="s">
        <v>67</v>
      </c>
      <c r="D53" s="447"/>
      <c r="E53" s="447"/>
      <c r="F53" s="331">
        <f>M44</f>
        <v>0</v>
      </c>
      <c r="G53" s="15"/>
    </row>
    <row r="54" spans="3:14">
      <c r="K54" s="442"/>
      <c r="L54" s="442"/>
      <c r="M54" s="442"/>
      <c r="N54" s="442"/>
    </row>
    <row r="55" spans="3:14" ht="17.25" customHeight="1">
      <c r="C55" s="437" t="s">
        <v>9</v>
      </c>
      <c r="D55" s="438"/>
      <c r="E55" s="439"/>
      <c r="F55" s="440"/>
      <c r="G55" s="441"/>
    </row>
    <row r="56" spans="3:14" ht="17.25" customHeight="1">
      <c r="C56" s="27"/>
      <c r="D56" s="27"/>
      <c r="E56" s="27"/>
      <c r="F56" s="27"/>
      <c r="G56" s="27"/>
    </row>
    <row r="57" spans="3:14">
      <c r="C57" s="437" t="s">
        <v>10</v>
      </c>
      <c r="D57" s="438"/>
      <c r="E57" s="439"/>
      <c r="F57" s="440"/>
      <c r="G57" s="441"/>
    </row>
    <row r="58" spans="3:14">
      <c r="C58" s="27"/>
      <c r="D58" s="27"/>
      <c r="E58" s="27"/>
      <c r="F58" s="27"/>
      <c r="G58" s="27"/>
    </row>
    <row r="60" spans="3:14">
      <c r="C60" s="50"/>
      <c r="D60" s="50"/>
      <c r="E60" s="50"/>
      <c r="F60" s="50"/>
      <c r="G60" s="50"/>
      <c r="H60" s="50"/>
    </row>
    <row r="61" spans="3:14" ht="14.4" customHeight="1">
      <c r="C61" s="2"/>
      <c r="D61" s="2"/>
      <c r="E61" s="2"/>
      <c r="F61" s="2"/>
      <c r="G61" s="2"/>
      <c r="H61" s="2"/>
      <c r="I61" s="2"/>
      <c r="J61" s="2"/>
      <c r="K61" s="2"/>
      <c r="L61" s="2"/>
      <c r="M61" s="2"/>
      <c r="N61" s="2"/>
    </row>
    <row r="62" spans="3:14" ht="14.4" customHeight="1">
      <c r="C62" s="2"/>
      <c r="D62" s="2"/>
      <c r="E62" s="2"/>
      <c r="F62" s="2"/>
      <c r="G62" s="2"/>
      <c r="H62" s="2"/>
      <c r="I62" s="2"/>
      <c r="J62" s="2"/>
      <c r="K62" s="2"/>
      <c r="L62" s="2"/>
      <c r="M62" s="2"/>
      <c r="N62" s="2"/>
    </row>
  </sheetData>
  <sheetProtection algorithmName="SHA-512" hashValue="K14Zx8ZgpBDc+he7Xz2hxopCHF/DvCbygXEweXcMrmrXV9kX4muAjesTrDg887wQxp2bxu3OtLw9Lf60tfk5Gw==" saltValue="alJlGOKssgcpo0FQYDtEow==" spinCount="100000" sheet="1" objects="1" scenarios="1"/>
  <mergeCells count="19">
    <mergeCell ref="C53:E53"/>
    <mergeCell ref="K54:N54"/>
    <mergeCell ref="C55:E55"/>
    <mergeCell ref="F55:G55"/>
    <mergeCell ref="C57:E57"/>
    <mergeCell ref="F57:G57"/>
    <mergeCell ref="C50:H50"/>
    <mergeCell ref="D15:F15"/>
    <mergeCell ref="D16:H16"/>
    <mergeCell ref="D17:H17"/>
    <mergeCell ref="D18:E18"/>
    <mergeCell ref="G18:H18"/>
    <mergeCell ref="C20:F21"/>
    <mergeCell ref="C46:H46"/>
    <mergeCell ref="C47:H47"/>
    <mergeCell ref="C48:H48"/>
    <mergeCell ref="B25:N25"/>
    <mergeCell ref="B44:C44"/>
    <mergeCell ref="C49:H49"/>
  </mergeCells>
  <dataValidations count="2">
    <dataValidation type="list" allowBlank="1" showInputMessage="1" showErrorMessage="1" sqref="G18" xr:uid="{7B97DB97-A547-412E-BB50-55FCCBBA5FF2}">
      <formula1>"Modalidad 1,Modalidad 2,Modalidad 3"</formula1>
    </dataValidation>
    <dataValidation type="list" allowBlank="1" showInputMessage="1" showErrorMessage="1" sqref="D15:F15" xr:uid="{C40B19A5-F89B-451F-B687-E1354FB8DA0D}">
      <formula1>"ASIDCAT,ASINTEC,ITECAM,NOTIO-CTAC"</formula1>
    </dataValidation>
  </dataValidations>
  <hyperlinks>
    <hyperlink ref="C1" location="Índice!A1" display="Û A índice" xr:uid="{79DD4C2A-0A73-4DF0-8D2B-AF49D287EC33}"/>
  </hyperlinks>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F19BC-0DB6-4EE8-AFE9-946FD82B8476}">
  <sheetPr codeName="Hoja13">
    <tabColor rgb="FFFFBE5A"/>
    <pageSetUpPr fitToPage="1"/>
  </sheetPr>
  <dimension ref="B1:P62"/>
  <sheetViews>
    <sheetView topLeftCell="A36" zoomScaleNormal="100" workbookViewId="0">
      <selection activeCell="B25" sqref="B25:N25"/>
    </sheetView>
  </sheetViews>
  <sheetFormatPr baseColWidth="10" defaultColWidth="11.44140625" defaultRowHeight="13.2"/>
  <cols>
    <col min="1" max="1" width="5.77734375" style="26" customWidth="1"/>
    <col min="2" max="2" width="4.6640625" style="26" customWidth="1"/>
    <col min="3" max="3" width="50.77734375" style="26" customWidth="1"/>
    <col min="4" max="4" width="25.77734375" style="26" customWidth="1"/>
    <col min="5" max="6" width="16.77734375" style="26" customWidth="1"/>
    <col min="7" max="8" width="35.77734375" style="26" customWidth="1"/>
    <col min="9" max="13" width="20.77734375" style="26" customWidth="1"/>
    <col min="14" max="14" width="19.44140625" style="26" customWidth="1"/>
    <col min="15" max="15" width="11.44140625" style="26"/>
    <col min="16" max="16" width="13.6640625" style="26" customWidth="1"/>
    <col min="17" max="16384" width="11.44140625" style="26"/>
  </cols>
  <sheetData>
    <row r="1" spans="3:8" s="2" customFormat="1">
      <c r="C1" s="176" t="s">
        <v>142</v>
      </c>
    </row>
    <row r="2" spans="3:8" s="2" customFormat="1"/>
    <row r="3" spans="3:8" s="2" customFormat="1"/>
    <row r="4" spans="3:8" s="2" customFormat="1"/>
    <row r="5" spans="3:8" s="2" customFormat="1"/>
    <row r="6" spans="3:8" s="2" customFormat="1"/>
    <row r="7" spans="3:8" s="2" customFormat="1"/>
    <row r="8" spans="3:8" s="2" customFormat="1"/>
    <row r="9" spans="3:8" s="2" customFormat="1"/>
    <row r="10" spans="3:8" s="2" customFormat="1"/>
    <row r="11" spans="3:8" s="2" customFormat="1"/>
    <row r="12" spans="3:8" s="2" customFormat="1"/>
    <row r="13" spans="3:8" s="2" customFormat="1"/>
    <row r="14" spans="3:8" s="2" customFormat="1" ht="13.8" thickBot="1"/>
    <row r="15" spans="3:8" s="2" customFormat="1" ht="13.8">
      <c r="C15" s="42" t="s">
        <v>2</v>
      </c>
      <c r="D15" s="388"/>
      <c r="E15" s="388"/>
      <c r="F15" s="388"/>
      <c r="G15" s="60" t="s">
        <v>11</v>
      </c>
      <c r="H15" s="47">
        <f>'Cuenta justificativa resumen'!G15</f>
        <v>0</v>
      </c>
    </row>
    <row r="16" spans="3:8" s="2" customFormat="1">
      <c r="C16" s="44" t="s">
        <v>61</v>
      </c>
      <c r="D16" s="403">
        <f>'Cuenta justificativa resumen'!C16</f>
        <v>0</v>
      </c>
      <c r="E16" s="404"/>
      <c r="F16" s="404"/>
      <c r="G16" s="404"/>
      <c r="H16" s="405"/>
    </row>
    <row r="17" spans="2:16" s="2" customFormat="1">
      <c r="C17" s="44" t="s">
        <v>32</v>
      </c>
      <c r="D17" s="406">
        <f>'Cuenta justificativa resumen'!C17</f>
        <v>0</v>
      </c>
      <c r="E17" s="407"/>
      <c r="F17" s="407"/>
      <c r="G17" s="407"/>
      <c r="H17" s="408"/>
    </row>
    <row r="18" spans="2:16" s="2" customFormat="1" ht="18" customHeight="1" thickBot="1">
      <c r="C18" s="45" t="s">
        <v>3</v>
      </c>
      <c r="D18" s="389">
        <f>'Cuenta justificativa resumen'!C18</f>
        <v>0</v>
      </c>
      <c r="E18" s="390"/>
      <c r="F18" s="46" t="s">
        <v>39</v>
      </c>
      <c r="G18" s="413"/>
      <c r="H18" s="414"/>
    </row>
    <row r="19" spans="2:16" s="2" customFormat="1" ht="13.2" customHeight="1" thickBot="1">
      <c r="C19" s="26"/>
      <c r="D19" s="26"/>
      <c r="E19" s="26"/>
      <c r="F19" s="26"/>
      <c r="G19" s="53"/>
      <c r="H19" s="53"/>
    </row>
    <row r="20" spans="2:16" s="2" customFormat="1" ht="13.2" customHeight="1" thickTop="1">
      <c r="C20" s="391" t="s">
        <v>12</v>
      </c>
      <c r="D20" s="392"/>
      <c r="E20" s="392"/>
      <c r="F20" s="392"/>
      <c r="G20" s="66" t="s">
        <v>13</v>
      </c>
      <c r="H20" s="66" t="s">
        <v>65</v>
      </c>
    </row>
    <row r="21" spans="2:16" s="2" customFormat="1" ht="13.2" customHeight="1" thickBot="1">
      <c r="C21" s="394"/>
      <c r="D21" s="395"/>
      <c r="E21" s="395"/>
      <c r="F21" s="395"/>
      <c r="G21" s="100">
        <f>'Cuenta justificativa resumen'!C25</f>
        <v>0</v>
      </c>
      <c r="H21" s="100">
        <f>'Cuenta justificativa resumen'!D25</f>
        <v>0</v>
      </c>
    </row>
    <row r="22" spans="2:16" s="2" customFormat="1" ht="15" customHeight="1" thickTop="1"/>
    <row r="23" spans="2:16" ht="40.049999999999997" customHeight="1">
      <c r="C23" s="2"/>
      <c r="D23" s="2"/>
      <c r="E23" s="2"/>
      <c r="F23" s="2"/>
      <c r="G23" s="2"/>
      <c r="H23" s="2"/>
      <c r="I23" s="2"/>
      <c r="J23" s="2"/>
      <c r="K23" s="2"/>
      <c r="L23" s="2"/>
      <c r="M23" s="2"/>
      <c r="N23" s="2"/>
      <c r="O23" s="2"/>
      <c r="P23" s="2"/>
    </row>
    <row r="24" spans="2:16" ht="13.8" thickBot="1">
      <c r="C24" s="4"/>
      <c r="D24" s="4"/>
      <c r="E24" s="4"/>
      <c r="F24" s="4"/>
      <c r="G24" s="4"/>
      <c r="H24" s="4"/>
      <c r="I24" s="4"/>
      <c r="J24" s="4"/>
      <c r="K24" s="4"/>
      <c r="L24" s="4"/>
      <c r="M24" s="4"/>
      <c r="N24" s="4"/>
      <c r="O24" s="2"/>
      <c r="P24" s="2"/>
    </row>
    <row r="25" spans="2:16" ht="54" customHeight="1" thickBot="1">
      <c r="B25" s="449" t="s">
        <v>239</v>
      </c>
      <c r="C25" s="450"/>
      <c r="D25" s="450"/>
      <c r="E25" s="450"/>
      <c r="F25" s="450"/>
      <c r="G25" s="450"/>
      <c r="H25" s="450"/>
      <c r="I25" s="450"/>
      <c r="J25" s="450"/>
      <c r="K25" s="450"/>
      <c r="L25" s="450"/>
      <c r="M25" s="450"/>
      <c r="N25" s="451"/>
      <c r="O25" s="2"/>
      <c r="P25" s="2"/>
    </row>
    <row r="26" spans="2:16" ht="40.200000000000003" thickBot="1">
      <c r="B26" s="307" t="s">
        <v>125</v>
      </c>
      <c r="C26" s="72" t="s">
        <v>118</v>
      </c>
      <c r="D26" s="72" t="s">
        <v>26</v>
      </c>
      <c r="E26" s="72" t="s">
        <v>225</v>
      </c>
      <c r="F26" s="72" t="s">
        <v>127</v>
      </c>
      <c r="G26" s="72" t="s">
        <v>27</v>
      </c>
      <c r="H26" s="72" t="s">
        <v>28</v>
      </c>
      <c r="I26" s="72" t="s">
        <v>124</v>
      </c>
      <c r="J26" s="72" t="s">
        <v>29</v>
      </c>
      <c r="K26" s="72" t="s">
        <v>30</v>
      </c>
      <c r="L26" s="72" t="s">
        <v>31</v>
      </c>
      <c r="M26" s="72" t="s">
        <v>130</v>
      </c>
      <c r="N26" s="308" t="s">
        <v>231</v>
      </c>
      <c r="O26" s="2"/>
      <c r="P26" s="2"/>
    </row>
    <row r="27" spans="2:16" ht="20.100000000000001" customHeight="1">
      <c r="B27" s="312">
        <v>1</v>
      </c>
      <c r="C27" s="313"/>
      <c r="D27" s="314"/>
      <c r="E27" s="315"/>
      <c r="F27" s="315"/>
      <c r="G27" s="313"/>
      <c r="H27" s="313"/>
      <c r="I27" s="314"/>
      <c r="J27" s="291"/>
      <c r="K27" s="291"/>
      <c r="L27" s="316">
        <f>J27+K27</f>
        <v>0</v>
      </c>
      <c r="M27" s="317">
        <f>J27</f>
        <v>0</v>
      </c>
      <c r="N27" s="325"/>
      <c r="O27" s="1"/>
      <c r="P27" s="1"/>
    </row>
    <row r="28" spans="2:16" ht="20.100000000000001" customHeight="1">
      <c r="B28" s="318">
        <v>2</v>
      </c>
      <c r="C28" s="270"/>
      <c r="D28" s="271"/>
      <c r="E28" s="272"/>
      <c r="F28" s="272"/>
      <c r="G28" s="270"/>
      <c r="H28" s="270"/>
      <c r="I28" s="271"/>
      <c r="J28" s="140"/>
      <c r="K28" s="140"/>
      <c r="L28" s="161">
        <f t="shared" ref="L28:L43" si="0">J28+K28</f>
        <v>0</v>
      </c>
      <c r="M28" s="160">
        <f t="shared" ref="M28:M44" si="1">J28</f>
        <v>0</v>
      </c>
      <c r="N28" s="326"/>
      <c r="O28" s="1"/>
      <c r="P28" s="1"/>
    </row>
    <row r="29" spans="2:16" ht="20.100000000000001" customHeight="1">
      <c r="B29" s="318">
        <v>3</v>
      </c>
      <c r="C29" s="270"/>
      <c r="D29" s="271"/>
      <c r="E29" s="272"/>
      <c r="F29" s="272"/>
      <c r="G29" s="270"/>
      <c r="H29" s="270"/>
      <c r="I29" s="271"/>
      <c r="J29" s="140"/>
      <c r="K29" s="140"/>
      <c r="L29" s="161">
        <f t="shared" si="0"/>
        <v>0</v>
      </c>
      <c r="M29" s="160">
        <f t="shared" si="1"/>
        <v>0</v>
      </c>
      <c r="N29" s="326"/>
      <c r="O29" s="1"/>
      <c r="P29" s="1"/>
    </row>
    <row r="30" spans="2:16" ht="20.100000000000001" customHeight="1">
      <c r="B30" s="318">
        <v>4</v>
      </c>
      <c r="C30" s="270"/>
      <c r="D30" s="271"/>
      <c r="E30" s="272"/>
      <c r="F30" s="272"/>
      <c r="G30" s="270"/>
      <c r="H30" s="270"/>
      <c r="I30" s="271"/>
      <c r="J30" s="140"/>
      <c r="K30" s="140"/>
      <c r="L30" s="161">
        <f t="shared" si="0"/>
        <v>0</v>
      </c>
      <c r="M30" s="160">
        <f t="shared" si="1"/>
        <v>0</v>
      </c>
      <c r="N30" s="326"/>
      <c r="O30" s="1"/>
      <c r="P30" s="1"/>
    </row>
    <row r="31" spans="2:16" ht="20.100000000000001" customHeight="1">
      <c r="B31" s="318">
        <v>5</v>
      </c>
      <c r="C31" s="270"/>
      <c r="D31" s="271"/>
      <c r="E31" s="272"/>
      <c r="F31" s="272"/>
      <c r="G31" s="270"/>
      <c r="H31" s="270"/>
      <c r="I31" s="271"/>
      <c r="J31" s="140"/>
      <c r="K31" s="140"/>
      <c r="L31" s="161">
        <f t="shared" si="0"/>
        <v>0</v>
      </c>
      <c r="M31" s="160">
        <f t="shared" si="1"/>
        <v>0</v>
      </c>
      <c r="N31" s="326"/>
      <c r="O31" s="1"/>
      <c r="P31" s="1"/>
    </row>
    <row r="32" spans="2:16" ht="20.100000000000001" customHeight="1">
      <c r="B32" s="318"/>
      <c r="C32" s="270"/>
      <c r="D32" s="271"/>
      <c r="E32" s="272"/>
      <c r="F32" s="272"/>
      <c r="G32" s="270"/>
      <c r="H32" s="270"/>
      <c r="I32" s="271"/>
      <c r="J32" s="140"/>
      <c r="K32" s="140"/>
      <c r="L32" s="161">
        <f t="shared" si="0"/>
        <v>0</v>
      </c>
      <c r="M32" s="160">
        <f t="shared" si="1"/>
        <v>0</v>
      </c>
      <c r="N32" s="326"/>
      <c r="O32" s="1"/>
      <c r="P32" s="1"/>
    </row>
    <row r="33" spans="2:16" ht="20.100000000000001" customHeight="1">
      <c r="B33" s="318"/>
      <c r="C33" s="270"/>
      <c r="D33" s="271"/>
      <c r="E33" s="272"/>
      <c r="F33" s="272"/>
      <c r="G33" s="270"/>
      <c r="H33" s="270"/>
      <c r="I33" s="271"/>
      <c r="J33" s="140"/>
      <c r="K33" s="140"/>
      <c r="L33" s="161">
        <f t="shared" si="0"/>
        <v>0</v>
      </c>
      <c r="M33" s="160">
        <f t="shared" si="1"/>
        <v>0</v>
      </c>
      <c r="N33" s="326"/>
      <c r="O33" s="1"/>
      <c r="P33" s="1"/>
    </row>
    <row r="34" spans="2:16" ht="20.100000000000001" customHeight="1">
      <c r="B34" s="318"/>
      <c r="C34" s="270"/>
      <c r="D34" s="271"/>
      <c r="E34" s="272"/>
      <c r="F34" s="272"/>
      <c r="G34" s="270"/>
      <c r="H34" s="270"/>
      <c r="I34" s="271"/>
      <c r="J34" s="140"/>
      <c r="K34" s="140"/>
      <c r="L34" s="161">
        <f t="shared" si="0"/>
        <v>0</v>
      </c>
      <c r="M34" s="160">
        <f t="shared" si="1"/>
        <v>0</v>
      </c>
      <c r="N34" s="326"/>
      <c r="O34" s="1"/>
      <c r="P34" s="1"/>
    </row>
    <row r="35" spans="2:16" ht="20.100000000000001" customHeight="1">
      <c r="B35" s="318"/>
      <c r="C35" s="270"/>
      <c r="D35" s="271"/>
      <c r="E35" s="272"/>
      <c r="F35" s="272"/>
      <c r="G35" s="270"/>
      <c r="H35" s="270"/>
      <c r="I35" s="271"/>
      <c r="J35" s="140"/>
      <c r="K35" s="140"/>
      <c r="L35" s="161">
        <f t="shared" si="0"/>
        <v>0</v>
      </c>
      <c r="M35" s="160">
        <f t="shared" si="1"/>
        <v>0</v>
      </c>
      <c r="N35" s="326"/>
      <c r="O35" s="1"/>
      <c r="P35" s="1"/>
    </row>
    <row r="36" spans="2:16" ht="20.100000000000001" customHeight="1">
      <c r="B36" s="318"/>
      <c r="C36" s="270"/>
      <c r="D36" s="271"/>
      <c r="E36" s="272"/>
      <c r="F36" s="272"/>
      <c r="G36" s="270"/>
      <c r="H36" s="270"/>
      <c r="I36" s="271"/>
      <c r="J36" s="140"/>
      <c r="K36" s="140"/>
      <c r="L36" s="161">
        <f t="shared" si="0"/>
        <v>0</v>
      </c>
      <c r="M36" s="160">
        <f t="shared" si="1"/>
        <v>0</v>
      </c>
      <c r="N36" s="326"/>
      <c r="O36" s="1"/>
      <c r="P36" s="1"/>
    </row>
    <row r="37" spans="2:16" ht="20.100000000000001" customHeight="1">
      <c r="B37" s="318"/>
      <c r="C37" s="270"/>
      <c r="D37" s="271"/>
      <c r="E37" s="272"/>
      <c r="F37" s="272"/>
      <c r="G37" s="270"/>
      <c r="H37" s="270"/>
      <c r="I37" s="271"/>
      <c r="J37" s="140"/>
      <c r="K37" s="140"/>
      <c r="L37" s="161">
        <f t="shared" si="0"/>
        <v>0</v>
      </c>
      <c r="M37" s="160">
        <f t="shared" si="1"/>
        <v>0</v>
      </c>
      <c r="N37" s="326"/>
      <c r="O37" s="1"/>
      <c r="P37" s="1"/>
    </row>
    <row r="38" spans="2:16" ht="20.100000000000001" customHeight="1">
      <c r="B38" s="318"/>
      <c r="C38" s="270"/>
      <c r="D38" s="271"/>
      <c r="E38" s="272"/>
      <c r="F38" s="272"/>
      <c r="G38" s="270"/>
      <c r="H38" s="270"/>
      <c r="I38" s="271"/>
      <c r="J38" s="140"/>
      <c r="K38" s="140"/>
      <c r="L38" s="161">
        <f t="shared" si="0"/>
        <v>0</v>
      </c>
      <c r="M38" s="160">
        <f t="shared" si="1"/>
        <v>0</v>
      </c>
      <c r="N38" s="326"/>
      <c r="O38" s="1"/>
      <c r="P38" s="1"/>
    </row>
    <row r="39" spans="2:16" ht="20.100000000000001" customHeight="1">
      <c r="B39" s="318"/>
      <c r="C39" s="270"/>
      <c r="D39" s="271"/>
      <c r="E39" s="272"/>
      <c r="F39" s="272"/>
      <c r="G39" s="270"/>
      <c r="H39" s="270"/>
      <c r="I39" s="271"/>
      <c r="J39" s="140"/>
      <c r="K39" s="140"/>
      <c r="L39" s="161">
        <f t="shared" si="0"/>
        <v>0</v>
      </c>
      <c r="M39" s="160">
        <f t="shared" si="1"/>
        <v>0</v>
      </c>
      <c r="N39" s="326"/>
      <c r="O39" s="1"/>
      <c r="P39" s="1"/>
    </row>
    <row r="40" spans="2:16" ht="20.100000000000001" customHeight="1">
      <c r="B40" s="318"/>
      <c r="C40" s="270"/>
      <c r="D40" s="271"/>
      <c r="E40" s="272"/>
      <c r="F40" s="272"/>
      <c r="G40" s="270"/>
      <c r="H40" s="270"/>
      <c r="I40" s="271"/>
      <c r="J40" s="140"/>
      <c r="K40" s="140"/>
      <c r="L40" s="161">
        <f t="shared" si="0"/>
        <v>0</v>
      </c>
      <c r="M40" s="160">
        <f t="shared" si="1"/>
        <v>0</v>
      </c>
      <c r="N40" s="326"/>
      <c r="O40" s="1"/>
      <c r="P40" s="1"/>
    </row>
    <row r="41" spans="2:16" ht="20.100000000000001" customHeight="1">
      <c r="B41" s="318"/>
      <c r="C41" s="270"/>
      <c r="D41" s="271"/>
      <c r="E41" s="272"/>
      <c r="F41" s="272"/>
      <c r="G41" s="270"/>
      <c r="H41" s="270"/>
      <c r="I41" s="271"/>
      <c r="J41" s="140"/>
      <c r="K41" s="140"/>
      <c r="L41" s="161">
        <f t="shared" si="0"/>
        <v>0</v>
      </c>
      <c r="M41" s="160">
        <f t="shared" si="1"/>
        <v>0</v>
      </c>
      <c r="N41" s="326"/>
      <c r="O41" s="1"/>
      <c r="P41" s="1"/>
    </row>
    <row r="42" spans="2:16" ht="20.100000000000001" customHeight="1">
      <c r="B42" s="318"/>
      <c r="C42" s="270"/>
      <c r="D42" s="271"/>
      <c r="E42" s="272"/>
      <c r="F42" s="272"/>
      <c r="G42" s="270"/>
      <c r="H42" s="270"/>
      <c r="I42" s="271"/>
      <c r="J42" s="140"/>
      <c r="K42" s="140"/>
      <c r="L42" s="161">
        <f t="shared" si="0"/>
        <v>0</v>
      </c>
      <c r="M42" s="160">
        <f t="shared" si="1"/>
        <v>0</v>
      </c>
      <c r="N42" s="326"/>
      <c r="O42" s="1"/>
      <c r="P42" s="1"/>
    </row>
    <row r="43" spans="2:16" ht="20.100000000000001" customHeight="1" thickBot="1">
      <c r="B43" s="319"/>
      <c r="C43" s="320"/>
      <c r="D43" s="321"/>
      <c r="E43" s="322"/>
      <c r="F43" s="322"/>
      <c r="G43" s="320"/>
      <c r="H43" s="320"/>
      <c r="I43" s="321"/>
      <c r="J43" s="323"/>
      <c r="K43" s="323"/>
      <c r="L43" s="324">
        <f t="shared" si="0"/>
        <v>0</v>
      </c>
      <c r="M43" s="310">
        <f t="shared" si="1"/>
        <v>0</v>
      </c>
      <c r="N43" s="327"/>
      <c r="O43" s="2"/>
      <c r="P43" s="2"/>
    </row>
    <row r="44" spans="2:16" ht="32.25" customHeight="1" thickBot="1">
      <c r="B44" s="452" t="s">
        <v>131</v>
      </c>
      <c r="C44" s="453"/>
      <c r="D44" s="6"/>
      <c r="E44" s="6"/>
      <c r="F44" s="6"/>
      <c r="G44" s="6"/>
      <c r="H44" s="6"/>
      <c r="I44" s="6"/>
      <c r="J44" s="309">
        <f t="shared" ref="J44:K44" si="2">SUM(J27:J43)</f>
        <v>0</v>
      </c>
      <c r="K44" s="310">
        <f t="shared" si="2"/>
        <v>0</v>
      </c>
      <c r="L44" s="310">
        <f>SUM(L27:L43)</f>
        <v>0</v>
      </c>
      <c r="M44" s="311">
        <f t="shared" si="1"/>
        <v>0</v>
      </c>
      <c r="N44" s="1"/>
    </row>
    <row r="45" spans="2:16">
      <c r="C45" s="1"/>
      <c r="D45" s="1"/>
      <c r="E45" s="1"/>
      <c r="F45" s="1"/>
      <c r="G45" s="1"/>
      <c r="I45" s="3"/>
      <c r="J45" s="5"/>
      <c r="K45" s="5"/>
      <c r="L45" s="5"/>
      <c r="M45" s="5"/>
      <c r="N45" s="1"/>
    </row>
    <row r="46" spans="2:16" ht="13.2" customHeight="1">
      <c r="C46" s="448" t="s">
        <v>126</v>
      </c>
      <c r="D46" s="448"/>
      <c r="E46" s="448"/>
      <c r="F46" s="448"/>
      <c r="G46" s="448"/>
      <c r="H46" s="448"/>
      <c r="I46" s="3"/>
      <c r="J46" s="5"/>
      <c r="K46" s="5"/>
      <c r="L46" s="5"/>
      <c r="M46" s="5"/>
      <c r="N46" s="1"/>
    </row>
    <row r="47" spans="2:16">
      <c r="C47" s="443" t="s">
        <v>128</v>
      </c>
      <c r="D47" s="443"/>
      <c r="E47" s="443"/>
      <c r="F47" s="443"/>
      <c r="G47" s="443"/>
      <c r="H47" s="443"/>
      <c r="I47" s="3"/>
      <c r="J47" s="5"/>
      <c r="K47" s="5"/>
      <c r="L47" s="5"/>
      <c r="M47" s="5"/>
      <c r="N47" s="1"/>
    </row>
    <row r="48" spans="2:16">
      <c r="C48" s="445" t="s">
        <v>233</v>
      </c>
      <c r="D48" s="445"/>
      <c r="E48" s="445"/>
      <c r="F48" s="445"/>
      <c r="G48" s="445"/>
      <c r="H48" s="445"/>
      <c r="I48" s="3"/>
      <c r="J48" s="5"/>
      <c r="K48" s="5"/>
      <c r="L48" s="5"/>
      <c r="M48" s="5"/>
      <c r="N48" s="1"/>
    </row>
    <row r="49" spans="3:14">
      <c r="C49" s="454" t="s">
        <v>129</v>
      </c>
      <c r="D49" s="454"/>
      <c r="E49" s="454"/>
      <c r="F49" s="454"/>
      <c r="G49" s="454"/>
      <c r="H49" s="454"/>
      <c r="I49" s="3"/>
      <c r="J49" s="5"/>
      <c r="K49" s="5"/>
      <c r="L49" s="5"/>
      <c r="M49" s="5"/>
      <c r="N49" s="1"/>
    </row>
    <row r="50" spans="3:14">
      <c r="C50" s="444" t="s">
        <v>232</v>
      </c>
      <c r="D50" s="444"/>
      <c r="E50" s="444"/>
      <c r="F50" s="444"/>
      <c r="G50" s="444"/>
      <c r="H50" s="444"/>
      <c r="I50" s="3"/>
      <c r="J50" s="5"/>
      <c r="K50" s="5"/>
      <c r="L50" s="5"/>
      <c r="M50" s="5"/>
      <c r="N50" s="1"/>
    </row>
    <row r="51" spans="3:14">
      <c r="I51" s="3"/>
      <c r="J51" s="5"/>
      <c r="K51" s="5"/>
      <c r="L51" s="5"/>
      <c r="M51" s="5"/>
      <c r="N51" s="1"/>
    </row>
    <row r="52" spans="3:14" ht="13.8" thickBot="1">
      <c r="I52" s="3"/>
      <c r="J52" s="5"/>
      <c r="K52" s="5"/>
      <c r="L52" s="5"/>
      <c r="M52" s="5"/>
      <c r="N52" s="1"/>
    </row>
    <row r="53" spans="3:14" ht="27.75" customHeight="1" thickBot="1">
      <c r="C53" s="446" t="s">
        <v>67</v>
      </c>
      <c r="D53" s="447"/>
      <c r="E53" s="447"/>
      <c r="F53" s="331">
        <f>M44</f>
        <v>0</v>
      </c>
      <c r="G53" s="15"/>
    </row>
    <row r="54" spans="3:14">
      <c r="K54" s="442"/>
      <c r="L54" s="442"/>
      <c r="M54" s="442"/>
      <c r="N54" s="442"/>
    </row>
    <row r="55" spans="3:14" ht="17.25" customHeight="1">
      <c r="C55" s="437" t="s">
        <v>9</v>
      </c>
      <c r="D55" s="438"/>
      <c r="E55" s="439"/>
      <c r="F55" s="440"/>
      <c r="G55" s="441"/>
    </row>
    <row r="56" spans="3:14" ht="17.25" customHeight="1">
      <c r="C56" s="27"/>
      <c r="D56" s="27"/>
      <c r="E56" s="27"/>
      <c r="F56" s="27"/>
      <c r="G56" s="27"/>
    </row>
    <row r="57" spans="3:14">
      <c r="C57" s="437" t="s">
        <v>10</v>
      </c>
      <c r="D57" s="438"/>
      <c r="E57" s="439"/>
      <c r="F57" s="440"/>
      <c r="G57" s="441"/>
    </row>
    <row r="58" spans="3:14">
      <c r="C58" s="27"/>
      <c r="D58" s="27"/>
      <c r="E58" s="27"/>
      <c r="F58" s="27"/>
      <c r="G58" s="27"/>
    </row>
    <row r="60" spans="3:14">
      <c r="C60" s="50"/>
      <c r="D60" s="50"/>
      <c r="E60" s="50"/>
      <c r="F60" s="50"/>
      <c r="G60" s="50"/>
      <c r="H60" s="50"/>
    </row>
    <row r="61" spans="3:14" ht="14.4" customHeight="1">
      <c r="C61" s="2"/>
      <c r="D61" s="2"/>
      <c r="E61" s="2"/>
      <c r="F61" s="2"/>
      <c r="G61" s="2"/>
      <c r="H61" s="2"/>
      <c r="I61" s="2"/>
      <c r="J61" s="2"/>
      <c r="K61" s="2"/>
      <c r="L61" s="2"/>
      <c r="M61" s="2"/>
      <c r="N61" s="2"/>
    </row>
    <row r="62" spans="3:14" ht="14.4" customHeight="1">
      <c r="C62" s="2"/>
      <c r="D62" s="2"/>
      <c r="E62" s="2"/>
      <c r="F62" s="2"/>
      <c r="G62" s="2"/>
      <c r="H62" s="2"/>
      <c r="I62" s="2"/>
      <c r="J62" s="2"/>
      <c r="K62" s="2"/>
      <c r="L62" s="2"/>
      <c r="M62" s="2"/>
      <c r="N62" s="2"/>
    </row>
  </sheetData>
  <sheetProtection algorithmName="SHA-512" hashValue="t2qllfV/SaSOoBLhJagt2kw4/ihreT42DTpmK+didzRdd4pa+vbdxEQOD6YsQXxcIiGH7RnV9r+bVj1LIfPh2w==" saltValue="77briLQkBOK+pMK4fgbpjg==" spinCount="100000" sheet="1" objects="1" scenarios="1"/>
  <mergeCells count="19">
    <mergeCell ref="C57:E57"/>
    <mergeCell ref="F57:G57"/>
    <mergeCell ref="B25:N25"/>
    <mergeCell ref="B44:C44"/>
    <mergeCell ref="C46:H46"/>
    <mergeCell ref="C47:H47"/>
    <mergeCell ref="C48:H48"/>
    <mergeCell ref="C49:H49"/>
    <mergeCell ref="C50:H50"/>
    <mergeCell ref="C53:E53"/>
    <mergeCell ref="K54:N54"/>
    <mergeCell ref="C55:E55"/>
    <mergeCell ref="F55:G55"/>
    <mergeCell ref="C20:F21"/>
    <mergeCell ref="D15:F15"/>
    <mergeCell ref="D16:H16"/>
    <mergeCell ref="D17:H17"/>
    <mergeCell ref="D18:E18"/>
    <mergeCell ref="G18:H18"/>
  </mergeCells>
  <dataValidations count="2">
    <dataValidation type="list" allowBlank="1" showInputMessage="1" showErrorMessage="1" sqref="D15:F15" xr:uid="{B1905738-945D-4C98-B10C-8AEDBEF001FB}">
      <formula1>"ASIDCAT,ASINTEC,ITECAM,NOTIO-CTAC"</formula1>
    </dataValidation>
    <dataValidation type="list" allowBlank="1" showInputMessage="1" showErrorMessage="1" sqref="G18" xr:uid="{ACFAEA3D-2CE2-49EB-B847-71859C1CC7BA}">
      <formula1>"Modalidad 1,Modalidad 2,Modalidad 3"</formula1>
    </dataValidation>
  </dataValidations>
  <hyperlinks>
    <hyperlink ref="C1" location="Índice!A1" display="Û A índice" xr:uid="{34FB3E0E-0620-4B9E-AC9D-C2CBE3713591}"/>
  </hyperlinks>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94D70-D448-45D0-A243-ED0B9658580B}">
  <sheetPr codeName="Hoja7">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83">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216</v>
      </c>
      <c r="C26" s="456"/>
      <c r="D26" s="456"/>
      <c r="E26" s="456"/>
      <c r="F26" s="456"/>
      <c r="G26" s="456"/>
      <c r="H26" s="457"/>
      <c r="I26" s="49"/>
      <c r="J26" s="103"/>
      <c r="K26" s="103"/>
      <c r="L26" s="103"/>
    </row>
    <row r="27" spans="2:12" ht="27" thickBot="1">
      <c r="B27" s="104" t="str">
        <f>'A. Costes personal resumen '!B28</f>
        <v>Trabajador-a 1</v>
      </c>
      <c r="C27" s="71" t="s">
        <v>83</v>
      </c>
      <c r="D27" s="273"/>
      <c r="E27" s="71" t="s">
        <v>15</v>
      </c>
      <c r="F27" s="247">
        <f>'A. Costes personal resumen '!E28</f>
        <v>0</v>
      </c>
      <c r="G27" s="72" t="s">
        <v>16</v>
      </c>
      <c r="H27" s="249">
        <f>'A. Costes personal resumen '!F28</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1"/>
      <c r="D31" s="291"/>
      <c r="E31" s="292"/>
      <c r="F31" s="293" t="str">
        <f>IFERROR(((C31+D31)/E31),"")</f>
        <v/>
      </c>
      <c r="G31" s="294"/>
      <c r="H31" s="295" t="str">
        <f>IFERROR(G31/E31,"")</f>
        <v/>
      </c>
      <c r="I31" s="296" t="str">
        <f t="shared" ref="I31:I62" si="2">IFERROR(F31*G31,"")</f>
        <v/>
      </c>
      <c r="J31" s="301"/>
      <c r="K31" s="105"/>
      <c r="L31" s="117"/>
    </row>
    <row r="32" spans="2:12">
      <c r="B32" s="116">
        <v>46174</v>
      </c>
      <c r="C32" s="142"/>
      <c r="D32" s="142"/>
      <c r="E32" s="251"/>
      <c r="F32" s="118" t="str">
        <f t="shared" ref="F32:F33" si="3">IFERROR(((C32+D32)/E32),"")</f>
        <v/>
      </c>
      <c r="G32" s="258"/>
      <c r="H32" s="119"/>
      <c r="I32" s="283" t="str">
        <f t="shared" si="2"/>
        <v/>
      </c>
      <c r="J32" s="302"/>
      <c r="K32" s="105"/>
      <c r="L32" s="117"/>
    </row>
    <row r="33" spans="2:12">
      <c r="B33" s="116">
        <v>46204</v>
      </c>
      <c r="C33" s="142"/>
      <c r="D33" s="142"/>
      <c r="E33" s="251"/>
      <c r="F33" s="118" t="str">
        <f t="shared" si="3"/>
        <v/>
      </c>
      <c r="G33" s="258"/>
      <c r="H33" s="119" t="str">
        <f t="shared" ref="H33:H66" si="4">IFERROR(G33/E33,"")</f>
        <v/>
      </c>
      <c r="I33" s="283" t="str">
        <f t="shared" si="2"/>
        <v/>
      </c>
      <c r="J33" s="302"/>
      <c r="K33" s="105"/>
      <c r="L33" s="117"/>
    </row>
    <row r="34" spans="2:12">
      <c r="B34" s="116">
        <v>46235</v>
      </c>
      <c r="C34" s="142"/>
      <c r="D34" s="142"/>
      <c r="E34" s="251"/>
      <c r="F34" s="118" t="str">
        <f t="shared" ref="F34:F66" si="5">IFERROR(((C34+D34)/E34),"")</f>
        <v/>
      </c>
      <c r="G34" s="258"/>
      <c r="H34" s="119" t="str">
        <f t="shared" si="4"/>
        <v/>
      </c>
      <c r="I34" s="283" t="str">
        <f t="shared" si="2"/>
        <v/>
      </c>
      <c r="J34" s="302"/>
      <c r="K34" s="105"/>
      <c r="L34" s="117"/>
    </row>
    <row r="35" spans="2:12">
      <c r="B35" s="116">
        <v>46266</v>
      </c>
      <c r="C35" s="142"/>
      <c r="D35" s="142"/>
      <c r="E35" s="251"/>
      <c r="F35" s="118" t="str">
        <f t="shared" si="5"/>
        <v/>
      </c>
      <c r="G35" s="258"/>
      <c r="H35" s="119" t="str">
        <f t="shared" si="4"/>
        <v/>
      </c>
      <c r="I35" s="283" t="str">
        <f t="shared" si="2"/>
        <v/>
      </c>
      <c r="J35" s="302"/>
      <c r="K35" s="105"/>
      <c r="L35" s="117"/>
    </row>
    <row r="36" spans="2:12">
      <c r="B36" s="116">
        <v>46296</v>
      </c>
      <c r="C36" s="142"/>
      <c r="D36" s="142"/>
      <c r="E36" s="251"/>
      <c r="F36" s="118" t="str">
        <f t="shared" si="5"/>
        <v/>
      </c>
      <c r="G36" s="258"/>
      <c r="H36" s="119" t="str">
        <f t="shared" si="4"/>
        <v/>
      </c>
      <c r="I36" s="283" t="str">
        <f t="shared" si="2"/>
        <v/>
      </c>
      <c r="J36" s="302"/>
      <c r="K36" s="105"/>
      <c r="L36" s="117"/>
    </row>
    <row r="37" spans="2:12">
      <c r="B37" s="116">
        <v>46327</v>
      </c>
      <c r="C37" s="142"/>
      <c r="D37" s="142"/>
      <c r="E37" s="251"/>
      <c r="F37" s="118" t="str">
        <f t="shared" si="5"/>
        <v/>
      </c>
      <c r="G37" s="258"/>
      <c r="H37" s="119" t="str">
        <f t="shared" si="4"/>
        <v/>
      </c>
      <c r="I37" s="283" t="str">
        <f t="shared" si="2"/>
        <v/>
      </c>
      <c r="J37" s="302"/>
      <c r="K37" s="105"/>
      <c r="L37" s="117"/>
    </row>
    <row r="38" spans="2:12">
      <c r="B38" s="116">
        <v>46357</v>
      </c>
      <c r="C38" s="142"/>
      <c r="D38" s="142"/>
      <c r="E38" s="251"/>
      <c r="F38" s="118" t="str">
        <f t="shared" si="5"/>
        <v/>
      </c>
      <c r="G38" s="258"/>
      <c r="H38" s="119" t="str">
        <f t="shared" si="4"/>
        <v/>
      </c>
      <c r="I38" s="283" t="str">
        <f t="shared" si="2"/>
        <v/>
      </c>
      <c r="J38" s="302"/>
      <c r="K38" s="105"/>
      <c r="L38" s="117"/>
    </row>
    <row r="39" spans="2:12">
      <c r="B39" s="116">
        <v>46388</v>
      </c>
      <c r="C39" s="142"/>
      <c r="D39" s="142"/>
      <c r="E39" s="251"/>
      <c r="F39" s="118" t="str">
        <f t="shared" si="5"/>
        <v/>
      </c>
      <c r="G39" s="258"/>
      <c r="H39" s="119" t="str">
        <f t="shared" si="4"/>
        <v/>
      </c>
      <c r="I39" s="283" t="str">
        <f t="shared" si="2"/>
        <v/>
      </c>
      <c r="J39" s="302"/>
      <c r="K39" s="105"/>
      <c r="L39" s="117"/>
    </row>
    <row r="40" spans="2:12">
      <c r="B40" s="116">
        <v>46419</v>
      </c>
      <c r="C40" s="142"/>
      <c r="D40" s="142"/>
      <c r="E40" s="251"/>
      <c r="F40" s="118" t="str">
        <f t="shared" si="5"/>
        <v/>
      </c>
      <c r="G40" s="258"/>
      <c r="H40" s="119" t="str">
        <f t="shared" si="4"/>
        <v/>
      </c>
      <c r="I40" s="283" t="str">
        <f t="shared" si="2"/>
        <v/>
      </c>
      <c r="J40" s="302"/>
      <c r="K40" s="105"/>
      <c r="L40" s="117"/>
    </row>
    <row r="41" spans="2:12">
      <c r="B41" s="116">
        <v>46447</v>
      </c>
      <c r="C41" s="142"/>
      <c r="D41" s="142"/>
      <c r="E41" s="251"/>
      <c r="F41" s="118" t="str">
        <f t="shared" si="5"/>
        <v/>
      </c>
      <c r="G41" s="258"/>
      <c r="H41" s="119" t="str">
        <f t="shared" si="4"/>
        <v/>
      </c>
      <c r="I41" s="283" t="str">
        <f t="shared" si="2"/>
        <v/>
      </c>
      <c r="J41" s="302"/>
      <c r="K41" s="105"/>
      <c r="L41" s="117"/>
    </row>
    <row r="42" spans="2:12">
      <c r="B42" s="116">
        <v>46478</v>
      </c>
      <c r="C42" s="142"/>
      <c r="D42" s="142"/>
      <c r="E42" s="251"/>
      <c r="F42" s="118" t="str">
        <f t="shared" si="5"/>
        <v/>
      </c>
      <c r="G42" s="258"/>
      <c r="H42" s="119" t="str">
        <f t="shared" si="4"/>
        <v/>
      </c>
      <c r="I42" s="283" t="str">
        <f t="shared" si="2"/>
        <v/>
      </c>
      <c r="J42" s="302"/>
      <c r="K42" s="105"/>
      <c r="L42" s="117"/>
    </row>
    <row r="43" spans="2:12">
      <c r="B43" s="116">
        <v>46508</v>
      </c>
      <c r="C43" s="142"/>
      <c r="D43" s="142"/>
      <c r="E43" s="251"/>
      <c r="F43" s="118" t="str">
        <f t="shared" si="5"/>
        <v/>
      </c>
      <c r="G43" s="258"/>
      <c r="H43" s="119" t="str">
        <f t="shared" si="4"/>
        <v/>
      </c>
      <c r="I43" s="283" t="str">
        <f t="shared" si="2"/>
        <v/>
      </c>
      <c r="J43" s="302"/>
      <c r="K43" s="105"/>
      <c r="L43" s="117"/>
    </row>
    <row r="44" spans="2:12">
      <c r="B44" s="116">
        <v>46539</v>
      </c>
      <c r="C44" s="142"/>
      <c r="D44" s="142"/>
      <c r="E44" s="251"/>
      <c r="F44" s="118" t="str">
        <f t="shared" si="5"/>
        <v/>
      </c>
      <c r="G44" s="258"/>
      <c r="H44" s="119" t="str">
        <f t="shared" si="4"/>
        <v/>
      </c>
      <c r="I44" s="283" t="str">
        <f t="shared" si="2"/>
        <v/>
      </c>
      <c r="J44" s="302"/>
      <c r="K44" s="105"/>
      <c r="L44" s="117"/>
    </row>
    <row r="45" spans="2:12">
      <c r="B45" s="116">
        <v>46569</v>
      </c>
      <c r="C45" s="142"/>
      <c r="D45" s="142"/>
      <c r="E45" s="251"/>
      <c r="F45" s="118" t="str">
        <f t="shared" si="5"/>
        <v/>
      </c>
      <c r="G45" s="258"/>
      <c r="H45" s="119" t="str">
        <f t="shared" si="4"/>
        <v/>
      </c>
      <c r="I45" s="283" t="str">
        <f t="shared" si="2"/>
        <v/>
      </c>
      <c r="J45" s="302"/>
      <c r="K45" s="105"/>
      <c r="L45" s="117"/>
    </row>
    <row r="46" spans="2:12">
      <c r="B46" s="116">
        <v>46600</v>
      </c>
      <c r="C46" s="142"/>
      <c r="D46" s="142"/>
      <c r="E46" s="251"/>
      <c r="F46" s="118" t="str">
        <f t="shared" si="5"/>
        <v/>
      </c>
      <c r="G46" s="258"/>
      <c r="H46" s="119" t="str">
        <f t="shared" si="4"/>
        <v/>
      </c>
      <c r="I46" s="283" t="str">
        <f t="shared" si="2"/>
        <v/>
      </c>
      <c r="J46" s="302"/>
      <c r="K46" s="105"/>
      <c r="L46" s="117"/>
    </row>
    <row r="47" spans="2:12">
      <c r="B47" s="116">
        <v>46631</v>
      </c>
      <c r="C47" s="142"/>
      <c r="D47" s="142"/>
      <c r="E47" s="251"/>
      <c r="F47" s="118" t="str">
        <f t="shared" si="5"/>
        <v/>
      </c>
      <c r="G47" s="258"/>
      <c r="H47" s="119" t="str">
        <f t="shared" si="4"/>
        <v/>
      </c>
      <c r="I47" s="283" t="str">
        <f t="shared" si="2"/>
        <v/>
      </c>
      <c r="J47" s="302"/>
      <c r="K47" s="105"/>
      <c r="L47" s="117"/>
    </row>
    <row r="48" spans="2:12">
      <c r="B48" s="116">
        <v>46661</v>
      </c>
      <c r="C48" s="142"/>
      <c r="D48" s="142"/>
      <c r="E48" s="251"/>
      <c r="F48" s="118" t="str">
        <f t="shared" si="5"/>
        <v/>
      </c>
      <c r="G48" s="258"/>
      <c r="H48" s="119" t="str">
        <f t="shared" si="4"/>
        <v/>
      </c>
      <c r="I48" s="283" t="str">
        <f t="shared" si="2"/>
        <v/>
      </c>
      <c r="J48" s="302"/>
      <c r="K48" s="105"/>
      <c r="L48" s="117"/>
    </row>
    <row r="49" spans="2:12">
      <c r="B49" s="116">
        <v>46692</v>
      </c>
      <c r="C49" s="142"/>
      <c r="D49" s="142"/>
      <c r="E49" s="251"/>
      <c r="F49" s="118" t="str">
        <f t="shared" si="5"/>
        <v/>
      </c>
      <c r="G49" s="258"/>
      <c r="H49" s="119" t="str">
        <f t="shared" si="4"/>
        <v/>
      </c>
      <c r="I49" s="283" t="str">
        <f t="shared" si="2"/>
        <v/>
      </c>
      <c r="J49" s="302"/>
      <c r="K49" s="105"/>
      <c r="L49" s="117"/>
    </row>
    <row r="50" spans="2:12">
      <c r="B50" s="116">
        <v>46722</v>
      </c>
      <c r="C50" s="142"/>
      <c r="D50" s="142"/>
      <c r="E50" s="251"/>
      <c r="F50" s="118" t="str">
        <f t="shared" si="5"/>
        <v/>
      </c>
      <c r="G50" s="258"/>
      <c r="H50" s="119" t="str">
        <f t="shared" si="4"/>
        <v/>
      </c>
      <c r="I50" s="283" t="str">
        <f t="shared" si="2"/>
        <v/>
      </c>
      <c r="J50" s="302"/>
      <c r="K50" s="105"/>
      <c r="L50" s="117"/>
    </row>
    <row r="51" spans="2:12">
      <c r="B51" s="116">
        <v>46753</v>
      </c>
      <c r="C51" s="142"/>
      <c r="D51" s="142"/>
      <c r="E51" s="251"/>
      <c r="F51" s="118" t="str">
        <f t="shared" si="5"/>
        <v/>
      </c>
      <c r="G51" s="258"/>
      <c r="H51" s="119" t="str">
        <f t="shared" si="4"/>
        <v/>
      </c>
      <c r="I51" s="283" t="str">
        <f t="shared" si="2"/>
        <v/>
      </c>
      <c r="J51" s="302"/>
      <c r="K51" s="105"/>
      <c r="L51" s="117"/>
    </row>
    <row r="52" spans="2:12">
      <c r="B52" s="116">
        <v>46784</v>
      </c>
      <c r="C52" s="142"/>
      <c r="D52" s="142"/>
      <c r="E52" s="251"/>
      <c r="F52" s="118" t="str">
        <f t="shared" si="5"/>
        <v/>
      </c>
      <c r="G52" s="258"/>
      <c r="H52" s="119" t="str">
        <f t="shared" si="4"/>
        <v/>
      </c>
      <c r="I52" s="283" t="str">
        <f t="shared" si="2"/>
        <v/>
      </c>
      <c r="J52" s="302"/>
      <c r="K52" s="105"/>
      <c r="L52" s="117"/>
    </row>
    <row r="53" spans="2:12">
      <c r="B53" s="116">
        <v>46813</v>
      </c>
      <c r="C53" s="142"/>
      <c r="D53" s="142"/>
      <c r="E53" s="251"/>
      <c r="F53" s="118" t="str">
        <f t="shared" si="5"/>
        <v/>
      </c>
      <c r="G53" s="258"/>
      <c r="H53" s="119" t="str">
        <f t="shared" si="4"/>
        <v/>
      </c>
      <c r="I53" s="283" t="str">
        <f t="shared" si="2"/>
        <v/>
      </c>
      <c r="J53" s="302"/>
      <c r="K53" s="105"/>
      <c r="L53" s="117"/>
    </row>
    <row r="54" spans="2:12">
      <c r="B54" s="116">
        <v>46844</v>
      </c>
      <c r="C54" s="142"/>
      <c r="D54" s="142"/>
      <c r="E54" s="251"/>
      <c r="F54" s="118" t="str">
        <f t="shared" si="5"/>
        <v/>
      </c>
      <c r="G54" s="258"/>
      <c r="H54" s="119" t="str">
        <f t="shared" si="4"/>
        <v/>
      </c>
      <c r="I54" s="283" t="str">
        <f t="shared" si="2"/>
        <v/>
      </c>
      <c r="J54" s="302"/>
      <c r="K54" s="105"/>
      <c r="L54" s="117"/>
    </row>
    <row r="55" spans="2:12">
      <c r="B55" s="116">
        <v>46874</v>
      </c>
      <c r="C55" s="142"/>
      <c r="D55" s="142"/>
      <c r="E55" s="251"/>
      <c r="F55" s="118" t="str">
        <f t="shared" si="5"/>
        <v/>
      </c>
      <c r="G55" s="258"/>
      <c r="H55" s="119" t="str">
        <f t="shared" si="4"/>
        <v/>
      </c>
      <c r="I55" s="283" t="str">
        <f t="shared" si="2"/>
        <v/>
      </c>
      <c r="J55" s="302"/>
      <c r="K55" s="105"/>
      <c r="L55" s="117"/>
    </row>
    <row r="56" spans="2:12">
      <c r="B56" s="116">
        <v>46905</v>
      </c>
      <c r="C56" s="142"/>
      <c r="D56" s="142"/>
      <c r="E56" s="251"/>
      <c r="F56" s="118" t="str">
        <f t="shared" si="5"/>
        <v/>
      </c>
      <c r="G56" s="258"/>
      <c r="H56" s="119" t="str">
        <f t="shared" si="4"/>
        <v/>
      </c>
      <c r="I56" s="283" t="str">
        <f t="shared" si="2"/>
        <v/>
      </c>
      <c r="J56" s="302"/>
      <c r="K56" s="105"/>
      <c r="L56" s="117"/>
    </row>
    <row r="57" spans="2:12">
      <c r="B57" s="116">
        <v>46935</v>
      </c>
      <c r="C57" s="142"/>
      <c r="D57" s="142"/>
      <c r="E57" s="251"/>
      <c r="F57" s="118" t="str">
        <f t="shared" si="5"/>
        <v/>
      </c>
      <c r="G57" s="258"/>
      <c r="H57" s="119" t="str">
        <f t="shared" si="4"/>
        <v/>
      </c>
      <c r="I57" s="283" t="str">
        <f t="shared" si="2"/>
        <v/>
      </c>
      <c r="J57" s="302"/>
      <c r="K57" s="105"/>
      <c r="L57" s="117"/>
    </row>
    <row r="58" spans="2:12">
      <c r="B58" s="116">
        <v>46966</v>
      </c>
      <c r="C58" s="142"/>
      <c r="D58" s="142"/>
      <c r="E58" s="251"/>
      <c r="F58" s="118" t="str">
        <f t="shared" si="5"/>
        <v/>
      </c>
      <c r="G58" s="258"/>
      <c r="H58" s="119" t="str">
        <f t="shared" si="4"/>
        <v/>
      </c>
      <c r="I58" s="283" t="str">
        <f t="shared" si="2"/>
        <v/>
      </c>
      <c r="J58" s="302"/>
      <c r="K58" s="105"/>
      <c r="L58" s="117"/>
    </row>
    <row r="59" spans="2:12">
      <c r="B59" s="116">
        <v>46997</v>
      </c>
      <c r="C59" s="142"/>
      <c r="D59" s="142"/>
      <c r="E59" s="251"/>
      <c r="F59" s="118" t="str">
        <f t="shared" si="5"/>
        <v/>
      </c>
      <c r="G59" s="258"/>
      <c r="H59" s="119" t="str">
        <f t="shared" si="4"/>
        <v/>
      </c>
      <c r="I59" s="283" t="str">
        <f t="shared" si="2"/>
        <v/>
      </c>
      <c r="J59" s="302"/>
      <c r="K59" s="105"/>
      <c r="L59" s="117"/>
    </row>
    <row r="60" spans="2:12">
      <c r="B60" s="116">
        <v>47027</v>
      </c>
      <c r="C60" s="142"/>
      <c r="D60" s="142"/>
      <c r="E60" s="251"/>
      <c r="F60" s="118" t="str">
        <f t="shared" si="5"/>
        <v/>
      </c>
      <c r="G60" s="258"/>
      <c r="H60" s="119" t="str">
        <f t="shared" si="4"/>
        <v/>
      </c>
      <c r="I60" s="283" t="str">
        <f t="shared" si="2"/>
        <v/>
      </c>
      <c r="J60" s="302"/>
      <c r="K60" s="105"/>
      <c r="L60" s="117"/>
    </row>
    <row r="61" spans="2:12">
      <c r="B61" s="116">
        <v>47058</v>
      </c>
      <c r="C61" s="142"/>
      <c r="D61" s="142"/>
      <c r="E61" s="251"/>
      <c r="F61" s="118" t="str">
        <f t="shared" si="5"/>
        <v/>
      </c>
      <c r="G61" s="258"/>
      <c r="H61" s="119" t="str">
        <f t="shared" si="4"/>
        <v/>
      </c>
      <c r="I61" s="283" t="str">
        <f t="shared" si="2"/>
        <v/>
      </c>
      <c r="J61" s="302"/>
      <c r="K61" s="105"/>
      <c r="L61" s="117"/>
    </row>
    <row r="62" spans="2:12" ht="13.8" thickBot="1">
      <c r="B62" s="120">
        <v>47088</v>
      </c>
      <c r="C62" s="252"/>
      <c r="D62" s="252"/>
      <c r="E62" s="253"/>
      <c r="F62" s="121" t="str">
        <f t="shared" si="5"/>
        <v/>
      </c>
      <c r="G62" s="259"/>
      <c r="H62" s="122" t="str">
        <f t="shared" si="4"/>
        <v/>
      </c>
      <c r="I62" s="284" t="str">
        <f t="shared" si="2"/>
        <v/>
      </c>
      <c r="J62" s="303"/>
      <c r="K62" s="105"/>
      <c r="L62" s="117"/>
    </row>
    <row r="63" spans="2:12" ht="15" customHeight="1" thickBot="1">
      <c r="B63" s="285" t="s">
        <v>7</v>
      </c>
      <c r="C63" s="286">
        <f>SUM(C31:C62)</f>
        <v>0</v>
      </c>
      <c r="D63" s="286">
        <f>SUM(D31:D62)</f>
        <v>0</v>
      </c>
      <c r="E63" s="286">
        <f>SUM(E31:E62)</f>
        <v>0</v>
      </c>
      <c r="F63" s="287" t="str">
        <f t="shared" si="5"/>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5"/>
        <v/>
      </c>
      <c r="G64" s="124">
        <f t="shared" ref="G64" si="6">SUM(G31:G38)</f>
        <v>0</v>
      </c>
      <c r="H64" s="126" t="str">
        <f t="shared" si="4"/>
        <v/>
      </c>
      <c r="I64" s="127">
        <f t="shared" ref="I64" si="7">SUM(I31:I38)</f>
        <v>0</v>
      </c>
    </row>
    <row r="65" spans="2:12" ht="15" customHeight="1">
      <c r="B65" s="128" t="s">
        <v>88</v>
      </c>
      <c r="C65" s="129">
        <f>SUM(C39:C50)</f>
        <v>0</v>
      </c>
      <c r="D65" s="129">
        <f>SUM(D39:D50)</f>
        <v>0</v>
      </c>
      <c r="E65" s="129">
        <f>SUM(E39:E50)</f>
        <v>0</v>
      </c>
      <c r="F65" s="130" t="str">
        <f t="shared" si="5"/>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5"/>
        <v/>
      </c>
      <c r="G66" s="134">
        <f>SUM(G51:G62)</f>
        <v>0</v>
      </c>
      <c r="H66" s="136" t="str">
        <f t="shared" si="4"/>
        <v/>
      </c>
      <c r="I66" s="137">
        <f>SUM(I51:I62)</f>
        <v>0</v>
      </c>
    </row>
    <row r="69" spans="2:12">
      <c r="B69" s="50" t="s">
        <v>110</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K3xtJRpvxsvV3Gzi1v3r5dR7PQZLpy1PkXgN91MQVJYbQqbQZSL5dj8F4oRjrbwnCBnuXCg/442RCTs4TWSUfA==" saltValue="9dhcq92yycgeqPvo+eUfyQ==" spinCount="100000" sheet="1" objects="1" scenarios="1"/>
  <mergeCells count="12">
    <mergeCell ref="C15:E15"/>
    <mergeCell ref="B20:E21"/>
    <mergeCell ref="C16:G16"/>
    <mergeCell ref="C17:G17"/>
    <mergeCell ref="F18:G18"/>
    <mergeCell ref="B25:H25"/>
    <mergeCell ref="B26:H26"/>
    <mergeCell ref="B79:I79"/>
    <mergeCell ref="B74:D74"/>
    <mergeCell ref="B76:D76"/>
    <mergeCell ref="B70:F70"/>
    <mergeCell ref="B72:D72"/>
  </mergeCells>
  <dataValidations count="3">
    <dataValidation type="list" allowBlank="1" showInputMessage="1" showErrorMessage="1" sqref="C15:E15" xr:uid="{068DB6FE-778E-496B-95C2-F678B85318AA}">
      <formula1>"ASIDCAT,ASINTEC,ITECAM,NOTIO-CTAC"</formula1>
    </dataValidation>
    <dataValidation type="list" allowBlank="1" showInputMessage="1" showErrorMessage="1" sqref="F18" xr:uid="{7D373402-C533-4388-A002-C381F0A8CEC7}">
      <formula1>"Modalidad 1,Modalidad 2,Modalidad 3"</formula1>
    </dataValidation>
    <dataValidation type="list" allowBlank="1" showInputMessage="1" showErrorMessage="1" prompt="Seleccione tipo" sqref="D27" xr:uid="{CDC49CB0-BD36-48E3-935F-1721334397D4}">
      <formula1>"Personal investigador,Personal tecnólogo,Personal gestor"</formula1>
    </dataValidation>
  </dataValidations>
  <hyperlinks>
    <hyperlink ref="B1" location="Índice!A1" display="Û A índice" xr:uid="{0E14B21A-A553-4ED6-B050-B652B914D7DA}"/>
  </hyperlinks>
  <pageMargins left="0.25" right="0.25" top="0.75" bottom="0.75" header="0.3" footer="0.3"/>
  <pageSetup paperSize="9" scale="6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E2765-7EB4-4CB8-97DB-C31D146ED57E}">
  <sheetPr codeName="Hoja17">
    <tabColor rgb="FFC8F5DC"/>
    <pageSetUpPr fitToPage="1"/>
  </sheetPr>
  <dimension ref="B1:L79"/>
  <sheetViews>
    <sheetView topLeftCell="B1"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95</v>
      </c>
      <c r="C26" s="456"/>
      <c r="D26" s="456"/>
      <c r="E26" s="456"/>
      <c r="F26" s="456"/>
      <c r="G26" s="456"/>
      <c r="H26" s="457"/>
      <c r="I26" s="49"/>
      <c r="J26" s="103"/>
      <c r="K26" s="103"/>
      <c r="L26" s="103"/>
    </row>
    <row r="27" spans="2:12" ht="27" thickBot="1">
      <c r="B27" s="104" t="str">
        <f>'A. Costes personal resumen '!B29</f>
        <v>Trabajador-a 2</v>
      </c>
      <c r="C27" s="71" t="s">
        <v>83</v>
      </c>
      <c r="D27" s="273"/>
      <c r="E27" s="71" t="s">
        <v>15</v>
      </c>
      <c r="F27" s="248">
        <f>'A. Costes personal resumen '!E29</f>
        <v>0</v>
      </c>
      <c r="G27" s="72" t="s">
        <v>16</v>
      </c>
      <c r="H27" s="250">
        <f>'A. Costes personal resumen '!F29</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kql79nj96lx5D41KzcaJMX4b/amBQLQ7ZxFqfJI7GWy4AxIgsXIPpt3Kpw5DV6J2kB1d5ilSN0DvF1jXns6qNw==" saltValue="olybKRqrOMnDEH0S2atQww=="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0E6C7A0B-0AB2-40E8-80B7-34131DE5654F}">
      <formula1>"Personal investigador,Personal tecnólogo,Personal gestor"</formula1>
    </dataValidation>
    <dataValidation type="list" allowBlank="1" showInputMessage="1" showErrorMessage="1" sqref="F18" xr:uid="{0268F5D9-8163-40EA-BAE8-B5F9F3FC8969}">
      <formula1>"Modalidad 1,Modalidad 2,Modalidad 3"</formula1>
    </dataValidation>
    <dataValidation type="list" allowBlank="1" showInputMessage="1" showErrorMessage="1" sqref="C15:E15" xr:uid="{D74618AB-683D-4657-8679-291A20051876}">
      <formula1>"ASIDCAT,ASINTEC,ITECAM,NOTIO-CTAC"</formula1>
    </dataValidation>
  </dataValidations>
  <hyperlinks>
    <hyperlink ref="B1" location="Índice!A1" display="Û A índice" xr:uid="{F27C875C-47CC-4AD2-B231-188AAB4E2F33}"/>
  </hyperlinks>
  <pageMargins left="0.25" right="0.25" top="0.75" bottom="0.75" header="0.3" footer="0.3"/>
  <pageSetup paperSize="9" scale="6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63E67-3AB6-41F8-A686-2A88F3EBC725}">
  <sheetPr codeName="Hoja18">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96</v>
      </c>
      <c r="C26" s="456"/>
      <c r="D26" s="456"/>
      <c r="E26" s="456"/>
      <c r="F26" s="456"/>
      <c r="G26" s="456"/>
      <c r="H26" s="457"/>
      <c r="I26" s="49"/>
      <c r="J26" s="103"/>
      <c r="K26" s="103"/>
      <c r="L26" s="103"/>
    </row>
    <row r="27" spans="2:12" ht="27" thickBot="1">
      <c r="B27" s="104" t="str">
        <f>'A. Costes personal resumen '!B30</f>
        <v>Trabajador-a 3</v>
      </c>
      <c r="C27" s="71" t="s">
        <v>83</v>
      </c>
      <c r="D27" s="273"/>
      <c r="E27" s="71" t="s">
        <v>15</v>
      </c>
      <c r="F27" s="248">
        <f>'A. Costes personal resumen '!E30</f>
        <v>0</v>
      </c>
      <c r="G27" s="72" t="s">
        <v>16</v>
      </c>
      <c r="H27" s="250">
        <f>'A. Costes personal resumen '!F30</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eTzE5zheKmW0m/VYKk1sKZ5BnCYE54lANxH0jez+6gEJjsyaxuSfZNEzbU9OG4H++H1TioVzvJ78Dj6zpj+6kQ==" saltValue="wDZ6D3MKIEoqlQKKmV10EQ=="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575B0B02-69CE-4544-B4F1-08711365554A}">
      <formula1>"Personal investigador,Personal tecnólogo,Personal gestor"</formula1>
    </dataValidation>
    <dataValidation type="list" allowBlank="1" showInputMessage="1" showErrorMessage="1" sqref="F18" xr:uid="{02BF74B1-1BC2-4A9A-8B10-FA5C25A88142}">
      <formula1>"Modalidad 1,Modalidad 2,Modalidad 3"</formula1>
    </dataValidation>
    <dataValidation type="list" allowBlank="1" showInputMessage="1" showErrorMessage="1" sqref="C15:E15" xr:uid="{969FB91B-C13A-49CE-9C13-158722E4A405}">
      <formula1>"ASIDCAT,ASINTEC,ITECAM,NOTIO-CTAC"</formula1>
    </dataValidation>
  </dataValidations>
  <hyperlinks>
    <hyperlink ref="B1" location="Índice!A1" display="Û A índice" xr:uid="{BF27178A-7550-40B1-A114-77AC6980546A}"/>
  </hyperlinks>
  <pageMargins left="0.25" right="0.25" top="0.75" bottom="0.75" header="0.3" footer="0.3"/>
  <pageSetup paperSize="9" scale="66"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EF2CF-66F8-44AE-822F-FA64873B1F51}">
  <sheetPr codeName="Hoja19">
    <tabColor rgb="FFC8F5DC"/>
    <pageSetUpPr fitToPage="1"/>
  </sheetPr>
  <dimension ref="B1:L79"/>
  <sheetViews>
    <sheetView topLeftCell="B1"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97</v>
      </c>
      <c r="C26" s="456"/>
      <c r="D26" s="456"/>
      <c r="E26" s="456"/>
      <c r="F26" s="456"/>
      <c r="G26" s="456"/>
      <c r="H26" s="457"/>
      <c r="I26" s="49"/>
      <c r="J26" s="103"/>
      <c r="K26" s="103"/>
      <c r="L26" s="103"/>
    </row>
    <row r="27" spans="2:12" ht="27" thickBot="1">
      <c r="B27" s="104" t="str">
        <f>'A. Costes personal resumen '!B31</f>
        <v>Trabajador-a 4</v>
      </c>
      <c r="C27" s="71" t="s">
        <v>83</v>
      </c>
      <c r="D27" s="273"/>
      <c r="E27" s="71" t="s">
        <v>15</v>
      </c>
      <c r="F27" s="248">
        <f>'A. Costes personal resumen '!E31</f>
        <v>0</v>
      </c>
      <c r="G27" s="72" t="s">
        <v>16</v>
      </c>
      <c r="H27" s="250">
        <f>'A. Costes personal resumen '!F31</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z4scdZQWHZqxWzac0v3FgIQSe2IWB+DQNwFztLcKljh+YGo0ugijIlR+iO+li/i7BTun9pwAsffUKQFGCRtTQ==" saltValue="FKoP6v0qcWSycQ7rEmoExQ=="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E7EDDED2-5441-49FB-B05B-1789BB11CDD7}">
      <formula1>"Personal investigador,Personal tecnólogo,Personal gestor"</formula1>
    </dataValidation>
    <dataValidation type="list" allowBlank="1" showInputMessage="1" showErrorMessage="1" sqref="F18" xr:uid="{9FDCB11C-9DD3-4F7E-B834-ED914F906EFF}">
      <formula1>"Modalidad 1,Modalidad 2,Modalidad 3"</formula1>
    </dataValidation>
    <dataValidation type="list" allowBlank="1" showInputMessage="1" showErrorMessage="1" sqref="C15:E15" xr:uid="{96E20EE9-97B6-4C70-BEF9-4E8C28FAAAEB}">
      <formula1>"ASIDCAT,ASINTEC,ITECAM,NOTIO-CTAC"</formula1>
    </dataValidation>
  </dataValidations>
  <hyperlinks>
    <hyperlink ref="B1" location="Índice!A1" display="Û A índice" xr:uid="{7EF36061-2B8F-4E13-91EA-79074A5837A8}"/>
  </hyperlinks>
  <pageMargins left="0.25" right="0.25" top="0.75" bottom="0.75" header="0.3" footer="0.3"/>
  <pageSetup paperSize="9" scale="66"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51652-57C4-42E2-BAF5-D003F8DA85E5}">
  <sheetPr codeName="Hoja20">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98</v>
      </c>
      <c r="C26" s="456"/>
      <c r="D26" s="456"/>
      <c r="E26" s="456"/>
      <c r="F26" s="456"/>
      <c r="G26" s="456"/>
      <c r="H26" s="457"/>
      <c r="I26" s="49"/>
      <c r="J26" s="103"/>
      <c r="K26" s="103"/>
      <c r="L26" s="103"/>
    </row>
    <row r="27" spans="2:12" ht="27" thickBot="1">
      <c r="B27" s="104" t="str">
        <f>'A. Costes personal resumen '!B32</f>
        <v>Trabajador-a 5</v>
      </c>
      <c r="C27" s="71" t="s">
        <v>83</v>
      </c>
      <c r="D27" s="273"/>
      <c r="E27" s="71" t="s">
        <v>15</v>
      </c>
      <c r="F27" s="248">
        <f>'A. Costes personal resumen '!E32</f>
        <v>0</v>
      </c>
      <c r="G27" s="72" t="s">
        <v>16</v>
      </c>
      <c r="H27" s="250">
        <f>'A. Costes personal resumen '!F32</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yHRDk/jSlvV+AD3G+721fzdQX95kc0jD8Uj33AfdWiq/ExvLLq0g2TLe6D+kc3b5L5cvuP+PC5mXsF6Mkcc+QQ==" saltValue="UNAG6nOW8R3kvP+/Dg/5Sg=="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3B801F3F-DB8B-4556-B44F-8AEFFC78C6D5}">
      <formula1>"Personal investigador,Personal tecnólogo,Personal gestor"</formula1>
    </dataValidation>
    <dataValidation type="list" allowBlank="1" showInputMessage="1" showErrorMessage="1" sqref="F18" xr:uid="{EBC21675-711F-4AE3-B489-EB5E22C312B0}">
      <formula1>"Modalidad 1,Modalidad 2,Modalidad 3"</formula1>
    </dataValidation>
    <dataValidation type="list" allowBlank="1" showInputMessage="1" showErrorMessage="1" sqref="C15:E15" xr:uid="{8B77BF99-9FA1-45D7-89CA-6671B2D0F753}">
      <formula1>"ASIDCAT,ASINTEC,ITECAM,NOTIO-CTAC"</formula1>
    </dataValidation>
  </dataValidations>
  <hyperlinks>
    <hyperlink ref="B1" location="Índice!A1" display="Û A índice" xr:uid="{EA9FAC07-09B7-49C6-9C05-D45ED7CEEA77}"/>
  </hyperlinks>
  <pageMargins left="0.25" right="0.25" top="0.75" bottom="0.75" header="0.3" footer="0.3"/>
  <pageSetup paperSize="9" scale="6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FB48-5719-4068-AEA0-6B7ED8893148}">
  <sheetPr codeName="Hoja21">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99</v>
      </c>
      <c r="C26" s="456"/>
      <c r="D26" s="456"/>
      <c r="E26" s="456"/>
      <c r="F26" s="456"/>
      <c r="G26" s="456"/>
      <c r="H26" s="457"/>
      <c r="I26" s="49"/>
      <c r="J26" s="103"/>
      <c r="K26" s="103"/>
      <c r="L26" s="103"/>
    </row>
    <row r="27" spans="2:12" ht="27" thickBot="1">
      <c r="B27" s="104" t="str">
        <f>'A. Costes personal resumen '!B33</f>
        <v>Trabajador-a 6</v>
      </c>
      <c r="C27" s="71" t="s">
        <v>83</v>
      </c>
      <c r="D27" s="273"/>
      <c r="E27" s="71" t="s">
        <v>15</v>
      </c>
      <c r="F27" s="248">
        <f>'A. Costes personal resumen '!E33</f>
        <v>0</v>
      </c>
      <c r="G27" s="72" t="s">
        <v>16</v>
      </c>
      <c r="H27" s="250">
        <f>'A. Costes personal resumen '!F33</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iPhDFvdlxLqsQgT36JeD4fuPkjBCyi8QMlPVQgxT6aBsdW/r1G/lFfE8B6LnUT2lXvlQxAXBvBFw+8cVDi7gMA==" saltValue="gqtWpVMTXa1orLD/r8+3aQ=="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8893AF32-218D-4924-AE22-5F5F028263DB}">
      <formula1>"Personal investigador,Personal tecnólogo,Personal gestor"</formula1>
    </dataValidation>
    <dataValidation type="list" allowBlank="1" showInputMessage="1" showErrorMessage="1" sqref="F18" xr:uid="{563A0075-E709-4769-8B2C-F326BA387191}">
      <formula1>"Modalidad 1,Modalidad 2,Modalidad 3"</formula1>
    </dataValidation>
    <dataValidation type="list" allowBlank="1" showInputMessage="1" showErrorMessage="1" sqref="C15:E15" xr:uid="{FDBE69DD-12F2-40AE-AD58-C9EC74C819B0}">
      <formula1>"ASIDCAT,ASINTEC,ITECAM,NOTIO-CTAC"</formula1>
    </dataValidation>
  </dataValidations>
  <hyperlinks>
    <hyperlink ref="B1" location="Índice!A1" display="Û A índice" xr:uid="{A5D2E005-06E7-44C5-8D14-FA77778B8EE3}"/>
  </hyperlinks>
  <pageMargins left="0.25" right="0.25" top="0.75" bottom="0.75" header="0.3" footer="0.3"/>
  <pageSetup paperSize="9" scale="66"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CD7DA-8E4A-4010-AD07-82F2DDEFA1CD}">
  <sheetPr codeName="Hoja22">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100</v>
      </c>
      <c r="C26" s="456"/>
      <c r="D26" s="456"/>
      <c r="E26" s="456"/>
      <c r="F26" s="456"/>
      <c r="G26" s="456"/>
      <c r="H26" s="457"/>
      <c r="I26" s="49"/>
      <c r="J26" s="103"/>
      <c r="K26" s="103"/>
      <c r="L26" s="103"/>
    </row>
    <row r="27" spans="2:12" ht="27" thickBot="1">
      <c r="B27" s="104" t="str">
        <f>'A. Costes personal resumen '!B34</f>
        <v>Trabajador-a 7</v>
      </c>
      <c r="C27" s="71" t="s">
        <v>83</v>
      </c>
      <c r="D27" s="273"/>
      <c r="E27" s="71" t="s">
        <v>15</v>
      </c>
      <c r="F27" s="248">
        <f>'A. Costes personal resumen '!E34</f>
        <v>0</v>
      </c>
      <c r="G27" s="72" t="s">
        <v>16</v>
      </c>
      <c r="H27" s="250">
        <f>'A. Costes personal resumen '!F35</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FgpMgERWnen6C/0nOCbWjJxaD3sHsTs5pcAz2wv0QUycVBBSc5+bk+rQV2rd9wAPb7KTTo1/W/K/zdUHsRYcWg==" saltValue="jR7GtjmULPf5Q4nJrLRnxA=="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E71DDB57-A486-45AE-B290-ADC6A9295161}">
      <formula1>"Personal investigador,Personal tecnólogo,Personal gestor"</formula1>
    </dataValidation>
    <dataValidation type="list" allowBlank="1" showInputMessage="1" showErrorMessage="1" sqref="F18" xr:uid="{6663EEFB-9C5C-4237-A0BC-7AC0D5D344A6}">
      <formula1>"Modalidad 1,Modalidad 2,Modalidad 3"</formula1>
    </dataValidation>
    <dataValidation type="list" allowBlank="1" showInputMessage="1" showErrorMessage="1" sqref="C15:E15" xr:uid="{66839216-E4CC-4351-B08D-D7AB78E2B012}">
      <formula1>"ASIDCAT,ASINTEC,ITECAM,NOTIO-CTAC"</formula1>
    </dataValidation>
  </dataValidations>
  <hyperlinks>
    <hyperlink ref="B1" location="Índice!A1" display="Û A índice" xr:uid="{2936EAD1-5B99-4B22-AFC4-3CCE471EFB39}"/>
  </hyperlinks>
  <pageMargins left="0.25" right="0.25" top="0.75" bottom="0.75" header="0.3" footer="0.3"/>
  <pageSetup paperSize="9"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tabColor rgb="FFE3C9CA"/>
    <pageSetUpPr fitToPage="1"/>
  </sheetPr>
  <dimension ref="A1:J70"/>
  <sheetViews>
    <sheetView workbookViewId="0">
      <selection activeCell="E38" sqref="E38"/>
    </sheetView>
  </sheetViews>
  <sheetFormatPr baseColWidth="10" defaultColWidth="11.44140625" defaultRowHeight="13.8"/>
  <cols>
    <col min="1" max="1" width="5.33203125" style="18" customWidth="1"/>
    <col min="2" max="2" width="55.77734375" style="18" customWidth="1"/>
    <col min="3" max="4" width="27.6640625" style="18" customWidth="1"/>
    <col min="5" max="5" width="21.6640625" style="18" customWidth="1"/>
    <col min="6" max="6" width="21.33203125" style="18" customWidth="1"/>
    <col min="7" max="7" width="35.77734375" style="18" customWidth="1"/>
    <col min="8" max="8" width="40.77734375" style="18" customWidth="1"/>
    <col min="9" max="9" width="11.44140625" style="18"/>
    <col min="10" max="10" width="24" style="18" customWidth="1"/>
    <col min="11" max="16384" width="11.44140625" style="18"/>
  </cols>
  <sheetData>
    <row r="1" spans="1:10">
      <c r="A1" s="36"/>
      <c r="B1" s="176" t="s">
        <v>142</v>
      </c>
      <c r="E1" s="36"/>
      <c r="F1" s="36"/>
      <c r="G1" s="37"/>
      <c r="H1" s="36"/>
      <c r="I1" s="17"/>
      <c r="J1" s="38"/>
    </row>
    <row r="2" spans="1:10">
      <c r="A2" s="36"/>
      <c r="B2" s="36"/>
      <c r="E2" s="36"/>
      <c r="F2" s="36"/>
      <c r="G2" s="37"/>
      <c r="H2" s="36"/>
      <c r="I2" s="17"/>
      <c r="J2" s="38"/>
    </row>
    <row r="3" spans="1:10">
      <c r="A3" s="36"/>
      <c r="B3" s="36"/>
      <c r="E3" s="36"/>
      <c r="F3" s="36"/>
      <c r="G3" s="37"/>
      <c r="H3" s="36"/>
      <c r="I3" s="17"/>
      <c r="J3" s="38"/>
    </row>
    <row r="4" spans="1:10" s="2" customFormat="1" ht="13.2">
      <c r="A4" s="6"/>
      <c r="H4" s="9"/>
    </row>
    <row r="5" spans="1:10" s="2" customFormat="1" ht="13.2">
      <c r="A5" s="6"/>
      <c r="H5" s="9"/>
    </row>
    <row r="6" spans="1:10" s="2" customFormat="1" ht="13.2">
      <c r="A6" s="6"/>
      <c r="H6" s="9"/>
    </row>
    <row r="7" spans="1:10" s="2" customFormat="1" ht="13.2">
      <c r="A7" s="6"/>
      <c r="H7" s="9"/>
    </row>
    <row r="8" spans="1:10" s="2" customFormat="1" ht="13.2">
      <c r="A8" s="6"/>
      <c r="H8" s="9"/>
    </row>
    <row r="9" spans="1:10" s="2" customFormat="1" ht="13.2">
      <c r="A9" s="6"/>
      <c r="H9" s="9"/>
    </row>
    <row r="10" spans="1:10" s="2" customFormat="1" ht="13.2">
      <c r="A10" s="6"/>
      <c r="H10" s="9"/>
    </row>
    <row r="11" spans="1:10" s="2" customFormat="1" ht="13.2">
      <c r="A11" s="6"/>
      <c r="H11" s="9"/>
    </row>
    <row r="12" spans="1:10" ht="18" customHeight="1">
      <c r="A12" s="39"/>
      <c r="H12" s="39"/>
      <c r="I12" s="17"/>
      <c r="J12" s="40"/>
    </row>
    <row r="13" spans="1:10">
      <c r="B13" s="367" t="s">
        <v>38</v>
      </c>
      <c r="C13" s="368"/>
      <c r="D13" s="368"/>
      <c r="E13" s="368"/>
      <c r="F13" s="368"/>
      <c r="G13" s="369"/>
    </row>
    <row r="15" spans="1:10">
      <c r="B15" s="21" t="s">
        <v>2</v>
      </c>
      <c r="C15" s="370"/>
      <c r="D15" s="370"/>
      <c r="E15" s="370"/>
      <c r="F15" s="21" t="s">
        <v>11</v>
      </c>
      <c r="G15" s="217"/>
    </row>
    <row r="16" spans="1:10">
      <c r="B16" s="21" t="s">
        <v>61</v>
      </c>
      <c r="C16" s="371"/>
      <c r="D16" s="372"/>
      <c r="E16" s="372"/>
      <c r="F16" s="372"/>
      <c r="G16" s="373"/>
    </row>
    <row r="17" spans="1:8" ht="25.05" customHeight="1">
      <c r="B17" s="21" t="s">
        <v>32</v>
      </c>
      <c r="C17" s="371"/>
      <c r="D17" s="372"/>
      <c r="E17" s="372"/>
      <c r="F17" s="372"/>
      <c r="G17" s="373"/>
    </row>
    <row r="18" spans="1:8">
      <c r="B18" s="21" t="s">
        <v>3</v>
      </c>
      <c r="C18" s="371"/>
      <c r="D18" s="373"/>
      <c r="E18" s="21" t="s">
        <v>39</v>
      </c>
      <c r="F18" s="374"/>
      <c r="G18" s="375"/>
    </row>
    <row r="19" spans="1:8">
      <c r="B19" s="14"/>
      <c r="C19" s="15"/>
      <c r="D19" s="11"/>
      <c r="E19" s="12"/>
      <c r="F19" s="13"/>
      <c r="G19" s="12"/>
    </row>
    <row r="20" spans="1:8">
      <c r="B20" s="21" t="s">
        <v>33</v>
      </c>
      <c r="C20" s="10"/>
      <c r="D20" s="11"/>
      <c r="E20" s="12"/>
      <c r="F20" s="13"/>
      <c r="G20" s="12"/>
    </row>
    <row r="21" spans="1:8">
      <c r="B21" s="14"/>
      <c r="C21" s="15"/>
      <c r="D21" s="11"/>
      <c r="E21" s="12"/>
      <c r="F21" s="13"/>
      <c r="G21" s="12"/>
    </row>
    <row r="22" spans="1:8" ht="26.4">
      <c r="B22" s="153" t="s">
        <v>214</v>
      </c>
      <c r="C22" s="22" t="s">
        <v>35</v>
      </c>
      <c r="D22" s="23" t="str">
        <f>IF(C20="FINAL","Fecha efectiva de finalización
(dd/mm/aaaa)","Fecha de finalización
(dd/mm/aaaa)")</f>
        <v>Fecha de finalización
(dd/mm/aaaa)</v>
      </c>
    </row>
    <row r="23" spans="1:8">
      <c r="B23" s="5"/>
      <c r="C23" s="16"/>
      <c r="D23" s="16"/>
      <c r="E23" s="5"/>
      <c r="F23" s="5"/>
      <c r="G23" s="5"/>
    </row>
    <row r="24" spans="1:8" ht="26.4">
      <c r="B24" s="153" t="s">
        <v>36</v>
      </c>
      <c r="C24" s="24" t="s">
        <v>35</v>
      </c>
      <c r="D24" s="24" t="s">
        <v>37</v>
      </c>
      <c r="E24" s="5"/>
      <c r="F24" s="5"/>
      <c r="G24" s="5"/>
    </row>
    <row r="25" spans="1:8">
      <c r="B25" s="14"/>
      <c r="C25" s="25">
        <f>C23</f>
        <v>0</v>
      </c>
      <c r="D25" s="25">
        <f>IF(C20="PARCIAL","30/06/2027",D23)</f>
        <v>0</v>
      </c>
      <c r="E25" s="5"/>
      <c r="F25" s="5"/>
      <c r="G25" s="5"/>
    </row>
    <row r="26" spans="1:8">
      <c r="B26" s="5"/>
      <c r="C26" s="5"/>
      <c r="D26" s="5"/>
      <c r="E26" s="5"/>
      <c r="F26" s="5"/>
      <c r="G26" s="5"/>
    </row>
    <row r="27" spans="1:8">
      <c r="B27" s="376" t="s">
        <v>207</v>
      </c>
      <c r="C27" s="376"/>
      <c r="D27" s="376"/>
      <c r="E27" s="376"/>
      <c r="F27" s="5"/>
      <c r="G27" s="5"/>
    </row>
    <row r="28" spans="1:8" ht="36">
      <c r="A28" s="39"/>
      <c r="B28" s="171" t="s">
        <v>137</v>
      </c>
      <c r="C28" s="172" t="s">
        <v>6</v>
      </c>
      <c r="D28" s="154" t="s">
        <v>138</v>
      </c>
      <c r="E28" s="172" t="s">
        <v>7</v>
      </c>
      <c r="F28" s="15"/>
      <c r="G28" s="15"/>
      <c r="H28" s="15"/>
    </row>
    <row r="29" spans="1:8">
      <c r="A29" s="39"/>
      <c r="B29" s="215" t="s">
        <v>208</v>
      </c>
      <c r="C29" s="142"/>
      <c r="D29" s="142"/>
      <c r="E29" s="151">
        <f t="shared" ref="E29:E31" si="0">SUM(C29:D29)</f>
        <v>0</v>
      </c>
      <c r="F29" s="39"/>
      <c r="G29" s="39"/>
      <c r="H29" s="15"/>
    </row>
    <row r="30" spans="1:8">
      <c r="A30" s="39"/>
      <c r="B30" s="215" t="s">
        <v>209</v>
      </c>
      <c r="C30" s="142"/>
      <c r="D30" s="142"/>
      <c r="E30" s="151">
        <f t="shared" si="0"/>
        <v>0</v>
      </c>
      <c r="F30" s="39"/>
      <c r="G30" s="39"/>
      <c r="H30" s="15"/>
    </row>
    <row r="31" spans="1:8">
      <c r="A31" s="39"/>
      <c r="B31" s="215" t="s">
        <v>210</v>
      </c>
      <c r="C31" s="142"/>
      <c r="D31" s="142"/>
      <c r="E31" s="151">
        <f t="shared" si="0"/>
        <v>0</v>
      </c>
      <c r="F31" s="39"/>
      <c r="G31" s="39"/>
      <c r="H31" s="15"/>
    </row>
    <row r="32" spans="1:8" ht="15" customHeight="1">
      <c r="A32" s="39"/>
      <c r="B32" s="215" t="s">
        <v>211</v>
      </c>
      <c r="C32" s="216">
        <f>SUM(C29:C31)</f>
        <v>0</v>
      </c>
      <c r="D32" s="216">
        <f>SUM(D29:D31)</f>
        <v>0</v>
      </c>
      <c r="E32" s="216">
        <f>SUM(C32:D32)</f>
        <v>0</v>
      </c>
      <c r="F32" s="17"/>
      <c r="G32" s="17"/>
      <c r="H32" s="15"/>
    </row>
    <row r="33" spans="1:8" ht="15" customHeight="1">
      <c r="A33" s="39"/>
      <c r="B33" s="17"/>
      <c r="C33" s="17"/>
      <c r="D33" s="17"/>
      <c r="E33" s="17"/>
      <c r="F33" s="17"/>
      <c r="G33" s="17"/>
      <c r="H33" s="15"/>
    </row>
    <row r="34" spans="1:8" ht="49.95" customHeight="1">
      <c r="B34" s="276"/>
      <c r="C34" s="276"/>
      <c r="D34" s="276"/>
      <c r="E34" s="276"/>
      <c r="F34" s="276"/>
      <c r="G34" s="276"/>
    </row>
    <row r="35" spans="1:8" ht="14.4" customHeight="1">
      <c r="B35" s="15"/>
      <c r="C35" s="15"/>
      <c r="D35" s="15"/>
      <c r="E35" s="15"/>
      <c r="F35" s="15"/>
      <c r="G35" s="15"/>
    </row>
    <row r="36" spans="1:8" ht="55.2">
      <c r="B36" s="147" t="s">
        <v>118</v>
      </c>
      <c r="C36" s="148" t="s">
        <v>117</v>
      </c>
      <c r="D36" s="149" t="s">
        <v>119</v>
      </c>
      <c r="E36" s="147" t="s">
        <v>212</v>
      </c>
      <c r="F36" s="149" t="s">
        <v>115</v>
      </c>
      <c r="G36" s="150" t="s">
        <v>5</v>
      </c>
    </row>
    <row r="37" spans="1:8" ht="40.200000000000003" customHeight="1">
      <c r="B37" s="162" t="s">
        <v>6</v>
      </c>
      <c r="C37" s="151">
        <f>IF($C$20="PARCIAL",SUM($C$29:$C$30),$C$32)</f>
        <v>0</v>
      </c>
      <c r="D37" s="151">
        <f>IF($C$20="PARCIAL",$C$29,SUM($C$29:$C$30))</f>
        <v>0</v>
      </c>
      <c r="E37" s="151">
        <f>'A. Costes personal resumen '!J48</f>
        <v>0</v>
      </c>
      <c r="F37" s="144">
        <f>IF($C$20="PARCIAL",C37-D37,IF(E37&lt;C37,E37-D37,C37-D37))</f>
        <v>0</v>
      </c>
      <c r="G37" s="10"/>
    </row>
    <row r="38" spans="1:8" ht="52.5" customHeight="1">
      <c r="B38" s="170" t="s">
        <v>121</v>
      </c>
      <c r="C38" s="151">
        <f>IF($C$20="PARCIAL",SUM($D$29:$D$30),$D$32)</f>
        <v>0</v>
      </c>
      <c r="D38" s="151">
        <f>IF($C$20="PARCIAL",$D$29,SUM($D$29:$D$30))</f>
        <v>0</v>
      </c>
      <c r="E38" s="151">
        <f>'B+C. Costes distintos... resum.'!E35</f>
        <v>0</v>
      </c>
      <c r="F38" s="144">
        <f>IF($C$20="PARCIAL",C38-D38,IF(E38&lt;C38,E38-D38,C38-D38))</f>
        <v>0</v>
      </c>
      <c r="G38" s="156"/>
    </row>
    <row r="39" spans="1:8" ht="40.200000000000003" customHeight="1">
      <c r="B39" s="155" t="s">
        <v>7</v>
      </c>
      <c r="C39" s="143">
        <f>SUM(C37:C38)</f>
        <v>0</v>
      </c>
      <c r="D39" s="143">
        <f>SUM(D37:D38)</f>
        <v>0</v>
      </c>
      <c r="E39" s="143">
        <f t="shared" ref="E39" si="1">SUM(E37:E38)</f>
        <v>0</v>
      </c>
      <c r="F39" s="145">
        <f>SUM(F37:F38)</f>
        <v>0</v>
      </c>
      <c r="G39" s="152"/>
    </row>
    <row r="41" spans="1:8">
      <c r="B41" s="19"/>
    </row>
    <row r="42" spans="1:8" ht="51" customHeight="1">
      <c r="B42" s="366" t="s">
        <v>236</v>
      </c>
      <c r="C42" s="366"/>
      <c r="D42" s="366"/>
      <c r="E42" s="366"/>
      <c r="F42" s="366"/>
      <c r="G42" s="366"/>
    </row>
    <row r="43" spans="1:8">
      <c r="B43" s="382" t="s">
        <v>116</v>
      </c>
      <c r="C43" s="382"/>
      <c r="D43" s="382"/>
      <c r="E43" s="382"/>
      <c r="F43" s="382"/>
      <c r="G43" s="382"/>
    </row>
    <row r="44" spans="1:8" ht="13.8" customHeight="1">
      <c r="B44" s="377" t="s">
        <v>234</v>
      </c>
      <c r="C44" s="377"/>
      <c r="D44" s="377"/>
      <c r="E44" s="377"/>
      <c r="F44" s="377"/>
      <c r="G44" s="377"/>
      <c r="H44" s="15"/>
    </row>
    <row r="45" spans="1:8">
      <c r="B45" s="377" t="s">
        <v>120</v>
      </c>
      <c r="C45" s="377"/>
      <c r="D45" s="377"/>
      <c r="E45" s="377"/>
      <c r="F45" s="377"/>
      <c r="G45" s="377"/>
      <c r="H45" s="141"/>
    </row>
    <row r="46" spans="1:8">
      <c r="B46" s="141" t="s">
        <v>213</v>
      </c>
      <c r="C46" s="141"/>
      <c r="D46" s="141"/>
      <c r="E46" s="141"/>
      <c r="F46" s="141"/>
      <c r="G46" s="141"/>
      <c r="H46" s="141"/>
    </row>
    <row r="47" spans="1:8" ht="14.4" thickBot="1">
      <c r="C47" s="146"/>
      <c r="D47" s="146"/>
      <c r="E47" s="146"/>
      <c r="F47" s="146"/>
    </row>
    <row r="48" spans="1:8" ht="14.4" thickBot="1">
      <c r="B48" s="383" t="s">
        <v>19</v>
      </c>
      <c r="C48" s="384"/>
      <c r="D48" s="384"/>
      <c r="E48" s="384"/>
      <c r="F48" s="384"/>
      <c r="G48" s="385"/>
    </row>
    <row r="49" spans="2:7" ht="40.200000000000003" thickBot="1">
      <c r="B49" s="184" t="s">
        <v>143</v>
      </c>
      <c r="C49" s="192" t="s">
        <v>17</v>
      </c>
      <c r="D49" s="191" t="s">
        <v>194</v>
      </c>
      <c r="E49" s="191" t="s">
        <v>146</v>
      </c>
      <c r="F49" s="191" t="s">
        <v>20</v>
      </c>
      <c r="G49" s="193" t="s">
        <v>21</v>
      </c>
    </row>
    <row r="50" spans="2:7">
      <c r="B50" s="181" t="s">
        <v>144</v>
      </c>
      <c r="C50" s="185">
        <v>2026</v>
      </c>
      <c r="D50" s="194">
        <f>'Cálculo indicadores FEDER'!D24</f>
        <v>0</v>
      </c>
      <c r="E50" s="194">
        <f>'Cálculo indicadores FEDER'!E24</f>
        <v>0</v>
      </c>
      <c r="F50" s="194" t="str">
        <f>'Cálculo indicadores FEDER'!F24</f>
        <v/>
      </c>
      <c r="G50" s="177">
        <f>'Cálculo indicadores FEDER'!G24</f>
        <v>0</v>
      </c>
    </row>
    <row r="51" spans="2:7">
      <c r="B51" s="182" t="s">
        <v>145</v>
      </c>
      <c r="C51" s="186">
        <v>2026</v>
      </c>
      <c r="D51" s="180">
        <f>'Cálculo indicadores FEDER'!D25</f>
        <v>0</v>
      </c>
      <c r="E51" s="180">
        <f>'Cálculo indicadores FEDER'!E25</f>
        <v>0</v>
      </c>
      <c r="F51" s="180" t="str">
        <f>'Cálculo indicadores FEDER'!F25</f>
        <v/>
      </c>
      <c r="G51" s="178">
        <f>'Cálculo indicadores FEDER'!G25</f>
        <v>0</v>
      </c>
    </row>
    <row r="52" spans="2:7">
      <c r="B52" s="182" t="s">
        <v>144</v>
      </c>
      <c r="C52" s="186">
        <v>2027</v>
      </c>
      <c r="D52" s="180">
        <f>'Cálculo indicadores FEDER'!D26</f>
        <v>0</v>
      </c>
      <c r="E52" s="180">
        <f>'Cálculo indicadores FEDER'!E26</f>
        <v>0</v>
      </c>
      <c r="F52" s="180" t="str">
        <f>'Cálculo indicadores FEDER'!F26</f>
        <v/>
      </c>
      <c r="G52" s="178">
        <f>'Cálculo indicadores FEDER'!G26</f>
        <v>0</v>
      </c>
    </row>
    <row r="53" spans="2:7">
      <c r="B53" s="182" t="s">
        <v>145</v>
      </c>
      <c r="C53" s="186">
        <v>2027</v>
      </c>
      <c r="D53" s="180">
        <f>'Cálculo indicadores FEDER'!D27</f>
        <v>0</v>
      </c>
      <c r="E53" s="180">
        <f>'Cálculo indicadores FEDER'!E27</f>
        <v>0</v>
      </c>
      <c r="F53" s="180" t="str">
        <f>'Cálculo indicadores FEDER'!F27</f>
        <v/>
      </c>
      <c r="G53" s="178">
        <f>'Cálculo indicadores FEDER'!G27</f>
        <v>0</v>
      </c>
    </row>
    <row r="54" spans="2:7">
      <c r="B54" s="182" t="s">
        <v>144</v>
      </c>
      <c r="C54" s="186">
        <v>2028</v>
      </c>
      <c r="D54" s="180">
        <f>'Cálculo indicadores FEDER'!D28</f>
        <v>0</v>
      </c>
      <c r="E54" s="180">
        <f>'Cálculo indicadores FEDER'!E28</f>
        <v>0</v>
      </c>
      <c r="F54" s="180" t="str">
        <f>'Cálculo indicadores FEDER'!F28</f>
        <v/>
      </c>
      <c r="G54" s="178">
        <f>'Cálculo indicadores FEDER'!G28</f>
        <v>0</v>
      </c>
    </row>
    <row r="55" spans="2:7" ht="14.4" thickBot="1">
      <c r="B55" s="183" t="s">
        <v>145</v>
      </c>
      <c r="C55" s="187">
        <v>2028</v>
      </c>
      <c r="D55" s="195">
        <f>'Cálculo indicadores FEDER'!D29</f>
        <v>0</v>
      </c>
      <c r="E55" s="195">
        <f>'Cálculo indicadores FEDER'!E29</f>
        <v>0</v>
      </c>
      <c r="F55" s="195" t="str">
        <f>'Cálculo indicadores FEDER'!F29</f>
        <v/>
      </c>
      <c r="G55" s="179">
        <f>'Cálculo indicadores FEDER'!G29</f>
        <v>0</v>
      </c>
    </row>
    <row r="57" spans="2:7">
      <c r="C57" s="381" t="s">
        <v>8</v>
      </c>
      <c r="D57" s="381"/>
      <c r="E57" s="381"/>
      <c r="F57" s="381"/>
    </row>
    <row r="59" spans="2:7">
      <c r="B59" s="158" t="s">
        <v>9</v>
      </c>
      <c r="C59" s="41"/>
      <c r="D59" s="41"/>
      <c r="E59" s="41"/>
    </row>
    <row r="60" spans="2:7">
      <c r="B60" s="157"/>
      <c r="C60" s="20"/>
      <c r="D60" s="20"/>
      <c r="E60" s="20"/>
    </row>
    <row r="61" spans="2:7">
      <c r="B61" s="158" t="s">
        <v>122</v>
      </c>
      <c r="C61" s="41"/>
      <c r="D61" s="41"/>
      <c r="E61" s="41"/>
    </row>
    <row r="62" spans="2:7">
      <c r="B62" s="378"/>
    </row>
    <row r="63" spans="2:7">
      <c r="B63" s="379"/>
    </row>
    <row r="64" spans="2:7">
      <c r="B64" s="379"/>
    </row>
    <row r="65" spans="2:2">
      <c r="B65" s="380"/>
    </row>
    <row r="66" spans="2:2">
      <c r="B66" s="159" t="s">
        <v>123</v>
      </c>
    </row>
    <row r="67" spans="2:2">
      <c r="B67" s="378"/>
    </row>
    <row r="68" spans="2:2">
      <c r="B68" s="379"/>
    </row>
    <row r="69" spans="2:2">
      <c r="B69" s="379"/>
    </row>
    <row r="70" spans="2:2">
      <c r="B70" s="380"/>
    </row>
  </sheetData>
  <sheetProtection algorithmName="SHA-512" hashValue="okN5LZ+eTUQRgYu2arPTLt/conv7QEZYO3U5ANPqZ4F2jxSpFNgXKDC/tMHJ17NlEZOeZxjgj99bih5KG2tpow==" saltValue="2k2ENDIyCAWNwkuDPaZBVA==" spinCount="100000" sheet="1" objects="1" scenarios="1"/>
  <mergeCells count="15">
    <mergeCell ref="B45:G45"/>
    <mergeCell ref="B62:B65"/>
    <mergeCell ref="B67:B70"/>
    <mergeCell ref="C57:F57"/>
    <mergeCell ref="B43:G43"/>
    <mergeCell ref="B44:G44"/>
    <mergeCell ref="B48:G48"/>
    <mergeCell ref="B42:G42"/>
    <mergeCell ref="B13:G13"/>
    <mergeCell ref="C15:E15"/>
    <mergeCell ref="C16:G16"/>
    <mergeCell ref="C17:G17"/>
    <mergeCell ref="C18:D18"/>
    <mergeCell ref="F18:G18"/>
    <mergeCell ref="B27:E27"/>
  </mergeCells>
  <phoneticPr fontId="12" type="noConversion"/>
  <conditionalFormatting sqref="C25">
    <cfRule type="expression" dxfId="13" priority="3">
      <formula>$C$25&lt;&gt;$C$23</formula>
    </cfRule>
  </conditionalFormatting>
  <conditionalFormatting sqref="E38">
    <cfRule type="expression" dxfId="12" priority="2">
      <formula>$E$38&gt;$E$37*0.4</formula>
    </cfRule>
  </conditionalFormatting>
  <conditionalFormatting sqref="F39">
    <cfRule type="expression" dxfId="11" priority="1">
      <formula>AND($C$20="FINAL",F39&lt;E31)</formula>
    </cfRule>
  </conditionalFormatting>
  <dataValidations count="4">
    <dataValidation type="list" allowBlank="1" showInputMessage="1" showErrorMessage="1" sqref="C20" xr:uid="{223C0436-0EFF-43AD-ADB3-BA747D2B4992}">
      <formula1>"PARCIAL,FINAL"</formula1>
    </dataValidation>
    <dataValidation type="list" allowBlank="1" showInputMessage="1" showErrorMessage="1" sqref="C15:E15" xr:uid="{4336687D-572A-49C5-AF90-57BFCC65FBBC}">
      <formula1>"ASIDCAT,ASINTEC,ITECAM,NOTIO-CTAC"</formula1>
    </dataValidation>
    <dataValidation type="list" allowBlank="1" showInputMessage="1" showErrorMessage="1" sqref="F18" xr:uid="{ED5129D5-C9B1-4A4D-88AE-24536D691799}">
      <formula1>"Modalidad 1,Modalidad 2,Modalidad 3"</formula1>
    </dataValidation>
    <dataValidation type="decimal" operator="lessThanOrEqual" allowBlank="1" showInputMessage="1" showErrorMessage="1" error="Excedido el 40% de los costes directos de personal" prompt="Importe menor o igual al 40% de los costes directos de personal" sqref="D29:D30 D31" xr:uid="{404E4773-2DBA-42A6-AFAF-B1186D74E9AA}">
      <formula1>C29*0.4</formula1>
    </dataValidation>
  </dataValidations>
  <hyperlinks>
    <hyperlink ref="B1" location="Índice!A1" display="Û A índice" xr:uid="{824E3241-6740-4993-A856-F6BB8608B7DB}"/>
  </hyperlinks>
  <pageMargins left="0.7" right="0.7" top="0.75" bottom="0.75" header="0.3" footer="0.3"/>
  <pageSetup paperSize="9" scale="6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4308B-15B7-42DE-8FB8-BFC3D6BA12A7}">
  <sheetPr codeName="Hoja23">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92</v>
      </c>
      <c r="C26" s="456"/>
      <c r="D26" s="456"/>
      <c r="E26" s="456"/>
      <c r="F26" s="456"/>
      <c r="G26" s="456"/>
      <c r="H26" s="457"/>
      <c r="I26" s="49"/>
      <c r="J26" s="103"/>
      <c r="K26" s="103"/>
      <c r="L26" s="103"/>
    </row>
    <row r="27" spans="2:12" ht="27" thickBot="1">
      <c r="B27" s="104" t="str">
        <f>'A. Costes personal resumen '!B35</f>
        <v>Trabajador-a 8</v>
      </c>
      <c r="C27" s="71" t="s">
        <v>83</v>
      </c>
      <c r="D27" s="273"/>
      <c r="E27" s="71" t="s">
        <v>15</v>
      </c>
      <c r="F27" s="248">
        <f>'A. Costes personal resumen '!E35</f>
        <v>0</v>
      </c>
      <c r="G27" s="72" t="s">
        <v>16</v>
      </c>
      <c r="H27" s="250">
        <f>'A. Costes personal resumen '!F35</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civ92QOJI+aNrWbEB1D+d5oeH1ijARbBvzVTct8EH+eo12FTb4p2oQYZAoYQiMP16wFq+BpQphymTEea2BYRgQ==" saltValue="6HBRF3oYVP3+rRHq+VNs6A=="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88C4978C-3C31-48CB-AC66-8FE571AE0D88}">
      <formula1>"Personal investigador,Personal tecnólogo,Personal gestor"</formula1>
    </dataValidation>
    <dataValidation type="list" allowBlank="1" showInputMessage="1" showErrorMessage="1" sqref="F18" xr:uid="{071C1773-3417-415C-A3D4-D7B0EFF1EDA2}">
      <formula1>"Modalidad 1,Modalidad 2,Modalidad 3"</formula1>
    </dataValidation>
    <dataValidation type="list" allowBlank="1" showInputMessage="1" showErrorMessage="1" sqref="C15:E15" xr:uid="{F7DDD183-83FE-4BAE-9247-6C104AEF773A}">
      <formula1>"ASIDCAT,ASINTEC,ITECAM,NOTIO-CTAC"</formula1>
    </dataValidation>
  </dataValidations>
  <hyperlinks>
    <hyperlink ref="B1" location="Índice!A1" display="Û A índice" xr:uid="{A0D7A5EB-12DE-4753-B173-1E5B753B22B4}"/>
  </hyperlinks>
  <pageMargins left="0.25" right="0.25" top="0.75" bottom="0.75" header="0.3" footer="0.3"/>
  <pageSetup paperSize="9" scale="66"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CD5C5-4FCD-4FCA-86EE-948387A33A6F}">
  <sheetPr codeName="Hoja24">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93</v>
      </c>
      <c r="C26" s="456"/>
      <c r="D26" s="456"/>
      <c r="E26" s="456"/>
      <c r="F26" s="456"/>
      <c r="G26" s="456"/>
      <c r="H26" s="457"/>
      <c r="I26" s="49"/>
      <c r="J26" s="103"/>
      <c r="K26" s="103"/>
      <c r="L26" s="103"/>
    </row>
    <row r="27" spans="2:12" ht="27" thickBot="1">
      <c r="B27" s="104" t="str">
        <f>'A. Costes personal resumen '!B36</f>
        <v>Trabajador-a 9</v>
      </c>
      <c r="C27" s="71" t="s">
        <v>83</v>
      </c>
      <c r="D27" s="273"/>
      <c r="E27" s="71" t="s">
        <v>15</v>
      </c>
      <c r="F27" s="248">
        <f>'A. Costes personal resumen '!E36</f>
        <v>0</v>
      </c>
      <c r="G27" s="72" t="s">
        <v>16</v>
      </c>
      <c r="H27" s="250">
        <f>'A. Costes personal resumen '!F36</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kKWy+HV6VN1HBDaH+Mduu5IlnOpn30C13Y0nsBd3qC/+JTRuhiVu2WNipokemBxYsHLiEGY2nfa55tIFXhLScQ==" saltValue="n0kRNr2XP5dg98TLZPvZYA=="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25853FCD-E122-4EA4-8A30-A8DFD058A0DE}">
      <formula1>"Personal investigador,Personal tecnólogo,Personal gestor"</formula1>
    </dataValidation>
    <dataValidation type="list" allowBlank="1" showInputMessage="1" showErrorMessage="1" sqref="F18" xr:uid="{83982415-3C39-4E32-8298-E1E4402C5BE6}">
      <formula1>"Modalidad 1,Modalidad 2,Modalidad 3"</formula1>
    </dataValidation>
    <dataValidation type="list" allowBlank="1" showInputMessage="1" showErrorMessage="1" sqref="C15:E15" xr:uid="{0DF1BED6-4158-4BB1-85F6-34F4B10AD9FA}">
      <formula1>"ASIDCAT,ASINTEC,ITECAM,NOTIO-CTAC"</formula1>
    </dataValidation>
  </dataValidations>
  <hyperlinks>
    <hyperlink ref="B1" location="Índice!A1" display="Û A índice" xr:uid="{04716E46-492F-4FAF-9E98-50FF87AE9581}"/>
  </hyperlinks>
  <pageMargins left="0.25" right="0.25" top="0.75" bottom="0.75" header="0.3" footer="0.3"/>
  <pageSetup paperSize="9" scale="66"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C99A6-829C-42DB-BF48-7E895E843516}">
  <sheetPr codeName="Hoja25">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94</v>
      </c>
      <c r="C26" s="456"/>
      <c r="D26" s="456"/>
      <c r="E26" s="456"/>
      <c r="F26" s="456"/>
      <c r="G26" s="456"/>
      <c r="H26" s="457"/>
      <c r="I26" s="49"/>
      <c r="J26" s="103"/>
      <c r="K26" s="103"/>
      <c r="L26" s="103"/>
    </row>
    <row r="27" spans="2:12" ht="27" thickBot="1">
      <c r="B27" s="104" t="str">
        <f>'A. Costes personal resumen '!B37</f>
        <v>Trabajador-a 10</v>
      </c>
      <c r="C27" s="71" t="s">
        <v>83</v>
      </c>
      <c r="D27" s="273"/>
      <c r="E27" s="71" t="s">
        <v>15</v>
      </c>
      <c r="F27" s="248">
        <f>'A. Costes personal resumen '!E37</f>
        <v>0</v>
      </c>
      <c r="G27" s="72" t="s">
        <v>16</v>
      </c>
      <c r="H27" s="250">
        <f>'A. Costes personal resumen '!F37</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7lK+m/kJOtTUypm1NppRBe4HOC714v1L1g4I9ZCyCDJuDybR2yfJCRYryfMGefZVMcD8eUNTNX0hiYeTeQJKkw==" saltValue="bWe4JjW5WYndtD8vTcM+gQ=="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11ABCB5D-6F7C-40F0-B2FC-95A85252D1CB}">
      <formula1>"Personal investigador,Personal tecnólogo,Personal gestor"</formula1>
    </dataValidation>
    <dataValidation type="list" allowBlank="1" showInputMessage="1" showErrorMessage="1" sqref="F18" xr:uid="{B84F5579-4297-40A0-9D01-8DF579A7F6A1}">
      <formula1>"Modalidad 1,Modalidad 2,Modalidad 3"</formula1>
    </dataValidation>
    <dataValidation type="list" allowBlank="1" showInputMessage="1" showErrorMessage="1" sqref="C15:E15" xr:uid="{431CB80A-2D46-4033-A0F8-C132BEC71D95}">
      <formula1>"ASIDCAT,ASINTEC,ITECAM,NOTIO-CTAC"</formula1>
    </dataValidation>
  </dataValidations>
  <hyperlinks>
    <hyperlink ref="B1" location="Índice!A1" display="Û A índice" xr:uid="{BA7824D7-387C-4A4D-B258-E2E66EFFEC2A}"/>
  </hyperlinks>
  <pageMargins left="0.25" right="0.25" top="0.75" bottom="0.75" header="0.3" footer="0.3"/>
  <pageSetup paperSize="9" scale="66"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C57FC-134D-459F-9FCC-3ED227DCA2A5}">
  <sheetPr codeName="Hoja26">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69</v>
      </c>
      <c r="C26" s="456"/>
      <c r="D26" s="456"/>
      <c r="E26" s="456"/>
      <c r="F26" s="456"/>
      <c r="G26" s="456"/>
      <c r="H26" s="457"/>
      <c r="I26" s="49"/>
      <c r="J26" s="103"/>
      <c r="K26" s="103"/>
      <c r="L26" s="103"/>
    </row>
    <row r="27" spans="2:12" ht="27" thickBot="1">
      <c r="B27" s="104" t="str">
        <f>'A. Costes personal resumen '!B38</f>
        <v>Trabajador-a 11</v>
      </c>
      <c r="C27" s="71" t="s">
        <v>83</v>
      </c>
      <c r="D27" s="273"/>
      <c r="E27" s="71" t="s">
        <v>15</v>
      </c>
      <c r="F27" s="248">
        <f>'A. Costes personal resumen '!E38</f>
        <v>0</v>
      </c>
      <c r="G27" s="72" t="s">
        <v>16</v>
      </c>
      <c r="H27" s="250">
        <f>'A. Costes personal resumen '!F38</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chR8FrtubHN07yynYU3YIn+nuMT17kQro35eV9UJdzsQ+70MBJxf02WTj4kjx9QrS/DOl+Lu8HQTIQAyPVqzbA==" saltValue="/lYyU8L6bN950+KPcgFEHw=="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AF04F429-9520-4EB5-BDFF-F650C89066C7}">
      <formula1>"Personal investigador,Personal tecnólogo,Personal gestor"</formula1>
    </dataValidation>
    <dataValidation type="list" allowBlank="1" showInputMessage="1" showErrorMessage="1" sqref="F18" xr:uid="{B5CE2086-40D1-4A43-9360-DFF4FA109C01}">
      <formula1>"Modalidad 1,Modalidad 2,Modalidad 3"</formula1>
    </dataValidation>
    <dataValidation type="list" allowBlank="1" showInputMessage="1" showErrorMessage="1" sqref="C15:E15" xr:uid="{1E59D80A-1E72-4360-ADF5-8ADF9454F222}">
      <formula1>"ASIDCAT,ASINTEC,ITECAM,NOTIO-CTAC"</formula1>
    </dataValidation>
  </dataValidations>
  <hyperlinks>
    <hyperlink ref="B1" location="Índice!A1" display="Û A índice" xr:uid="{238C6E47-7BEE-41BC-8BA1-BF5AD465DED9}"/>
  </hyperlinks>
  <pageMargins left="0.25" right="0.25" top="0.75" bottom="0.75" header="0.3" footer="0.3"/>
  <pageSetup paperSize="9" scale="66"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F7BA6-8425-4EFC-B8A9-6FE85B5AB67E}">
  <sheetPr codeName="Hoja27">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101</v>
      </c>
      <c r="C26" s="456"/>
      <c r="D26" s="456"/>
      <c r="E26" s="456"/>
      <c r="F26" s="456"/>
      <c r="G26" s="456"/>
      <c r="H26" s="457"/>
      <c r="I26" s="49"/>
      <c r="J26" s="103"/>
      <c r="K26" s="103"/>
      <c r="L26" s="103"/>
    </row>
    <row r="27" spans="2:12" ht="27" thickBot="1">
      <c r="B27" s="104" t="str">
        <f>'A. Costes personal resumen '!B39</f>
        <v>Trabajador-a 12</v>
      </c>
      <c r="C27" s="71" t="s">
        <v>83</v>
      </c>
      <c r="D27" s="273"/>
      <c r="E27" s="71" t="s">
        <v>15</v>
      </c>
      <c r="F27" s="248">
        <f>'A. Costes personal resumen '!E39</f>
        <v>0</v>
      </c>
      <c r="G27" s="72" t="s">
        <v>16</v>
      </c>
      <c r="H27" s="250">
        <f>'A. Costes personal resumen '!F39</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br6Ag1VkFuZWtrqDCJUdIOH6twmfKfhmuYn3LMSHTLBv0onggPfkQ5rdLtaJdFmaCw6uNnfQR+8cHPN1pfnF8w==" saltValue="8qPcY+h7Vt6o+5f7XRyYZg=="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35F5A42D-D7C1-4781-B12C-C749C4D41F29}">
      <formula1>"Personal investigador,Personal tecnólogo,Personal gestor"</formula1>
    </dataValidation>
    <dataValidation type="list" allowBlank="1" showInputMessage="1" showErrorMessage="1" sqref="F18" xr:uid="{D5A6AED3-F11B-43A6-A3A1-2906307BF450}">
      <formula1>"Modalidad 1,Modalidad 2,Modalidad 3"</formula1>
    </dataValidation>
    <dataValidation type="list" allowBlank="1" showInputMessage="1" showErrorMessage="1" sqref="C15:E15" xr:uid="{8DBE9604-E3BA-48A5-BA2D-EC24BF45C5C3}">
      <formula1>"ASIDCAT,ASINTEC,ITECAM,NOTIO-CTAC"</formula1>
    </dataValidation>
  </dataValidations>
  <hyperlinks>
    <hyperlink ref="B1" location="Índice!A1" display="Û A índice" xr:uid="{F99C94D0-97E4-46D8-9B08-07D0A848F2E8}"/>
  </hyperlinks>
  <pageMargins left="0.25" right="0.25" top="0.75" bottom="0.75" header="0.3" footer="0.3"/>
  <pageSetup paperSize="9" scale="66"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FF704-71CD-4A69-822A-C1C7DE2893E0}">
  <sheetPr codeName="Hoja28">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102</v>
      </c>
      <c r="C26" s="456"/>
      <c r="D26" s="456"/>
      <c r="E26" s="456"/>
      <c r="F26" s="456"/>
      <c r="G26" s="456"/>
      <c r="H26" s="457"/>
      <c r="I26" s="49"/>
      <c r="J26" s="103"/>
      <c r="K26" s="103"/>
      <c r="L26" s="103"/>
    </row>
    <row r="27" spans="2:12" ht="27" thickBot="1">
      <c r="B27" s="104" t="str">
        <f>'A. Costes personal resumen '!B40</f>
        <v>Trabajador-a 13</v>
      </c>
      <c r="C27" s="71" t="s">
        <v>83</v>
      </c>
      <c r="D27" s="273"/>
      <c r="E27" s="71" t="s">
        <v>15</v>
      </c>
      <c r="F27" s="248">
        <f>'A. Costes personal resumen '!E40</f>
        <v>0</v>
      </c>
      <c r="G27" s="72" t="s">
        <v>16</v>
      </c>
      <c r="H27" s="250">
        <f>'A. Costes personal resumen '!F40</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an62PnzvPl4XcuUMA7GCmEBFWyCw3LI00ftj9Yd6NmwQzg8G/x5U8BZf+5HOq0qAsvfCitVwjUmRX4Mvqc1Ntg==" saltValue="u2R/jE5PJNnQqljacQgyEw=="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C3CAA2F0-1C92-4A74-9316-5690AB99F39B}">
      <formula1>"Personal investigador,Personal tecnólogo,Personal gestor"</formula1>
    </dataValidation>
    <dataValidation type="list" allowBlank="1" showInputMessage="1" showErrorMessage="1" sqref="F18" xr:uid="{7D65DB0D-950C-4776-99A2-27A219A52318}">
      <formula1>"Modalidad 1,Modalidad 2,Modalidad 3"</formula1>
    </dataValidation>
    <dataValidation type="list" allowBlank="1" showInputMessage="1" showErrorMessage="1" sqref="C15:E15" xr:uid="{BF7B85D4-1CAA-4E00-9E1D-6504AFBB9015}">
      <formula1>"ASIDCAT,ASINTEC,ITECAM,NOTIO-CTAC"</formula1>
    </dataValidation>
  </dataValidations>
  <hyperlinks>
    <hyperlink ref="B1" location="Índice!A1" display="Û A índice" xr:uid="{E9DB9CFC-A09B-4D27-9412-9E01DCD408E7}"/>
  </hyperlinks>
  <pageMargins left="0.25" right="0.25" top="0.75" bottom="0.75" header="0.3" footer="0.3"/>
  <pageSetup paperSize="9" scale="66"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8FDE4-784A-4C07-9455-E5D872EAD13C}">
  <sheetPr codeName="Hoja29">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103</v>
      </c>
      <c r="C26" s="456"/>
      <c r="D26" s="456"/>
      <c r="E26" s="456"/>
      <c r="F26" s="456"/>
      <c r="G26" s="456"/>
      <c r="H26" s="457"/>
      <c r="I26" s="49"/>
      <c r="J26" s="103"/>
      <c r="K26" s="103"/>
      <c r="L26" s="103"/>
    </row>
    <row r="27" spans="2:12" ht="27" thickBot="1">
      <c r="B27" s="104" t="str">
        <f>'A. Costes personal resumen '!B41</f>
        <v>Trabajador-a 14</v>
      </c>
      <c r="C27" s="71" t="s">
        <v>83</v>
      </c>
      <c r="D27" s="273"/>
      <c r="E27" s="71" t="s">
        <v>15</v>
      </c>
      <c r="F27" s="248">
        <f>'A. Costes personal resumen '!E41</f>
        <v>0</v>
      </c>
      <c r="G27" s="72" t="s">
        <v>16</v>
      </c>
      <c r="H27" s="250">
        <f>'A. Costes personal resumen '!F41</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GF5hYumaBFs+wnlGQPNXoLHagemyvx4XBmLHh56O6AtZC+VcqRY5gO39Mw/kcrx/xT1bwiOYUTyYCK1GaCcMrw==" saltValue="TCbmCzNIQ/4oxt23+MJgXw=="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B9D2F004-4883-4C86-84EB-1E6CD0231286}">
      <formula1>"Personal investigador,Personal tecnólogo,Personal gestor"</formula1>
    </dataValidation>
    <dataValidation type="list" allowBlank="1" showInputMessage="1" showErrorMessage="1" sqref="F18" xr:uid="{10818ABF-CCB5-4AD5-A1A9-15BEEB2EE43B}">
      <formula1>"Modalidad 1,Modalidad 2,Modalidad 3"</formula1>
    </dataValidation>
    <dataValidation type="list" allowBlank="1" showInputMessage="1" showErrorMessage="1" sqref="C15:E15" xr:uid="{DD5D025B-0B86-4898-BCF7-F5F01936A6A0}">
      <formula1>"ASIDCAT,ASINTEC,ITECAM,NOTIO-CTAC"</formula1>
    </dataValidation>
  </dataValidations>
  <hyperlinks>
    <hyperlink ref="B1" location="Índice!A1" display="Û A índice" xr:uid="{D053AFCA-1382-461A-A87C-5D801688D346}"/>
  </hyperlinks>
  <pageMargins left="0.25" right="0.25" top="0.75" bottom="0.75" header="0.3" footer="0.3"/>
  <pageSetup paperSize="9" scale="66"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22467-E3A4-40C6-875C-86CC20C1BD31}">
  <sheetPr codeName="Hoja30">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104</v>
      </c>
      <c r="C26" s="456"/>
      <c r="D26" s="456"/>
      <c r="E26" s="456"/>
      <c r="F26" s="456"/>
      <c r="G26" s="456"/>
      <c r="H26" s="457"/>
      <c r="I26" s="49"/>
      <c r="J26" s="103"/>
      <c r="K26" s="103"/>
      <c r="L26" s="103"/>
    </row>
    <row r="27" spans="2:12" ht="27" thickBot="1">
      <c r="B27" s="104" t="str">
        <f>'A. Costes personal resumen '!B42</f>
        <v>Trabajador-a 15</v>
      </c>
      <c r="C27" s="71" t="s">
        <v>83</v>
      </c>
      <c r="D27" s="273"/>
      <c r="E27" s="71" t="s">
        <v>15</v>
      </c>
      <c r="F27" s="248">
        <f>'A. Costes personal resumen '!E42</f>
        <v>0</v>
      </c>
      <c r="G27" s="72" t="s">
        <v>16</v>
      </c>
      <c r="H27" s="250">
        <f>'A. Costes personal resumen '!F42</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zMm/VyLAsppGbb0s7MRqj05IMHu2jg9tk1NHAfgC7u8eb+SUvVg+ffowG5xN+xwytFZjWL5DdN6e6V85XBWvBg==" saltValue="isG8HDGv21g8KvmNWXEe4g=="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BA96DE96-CF4C-4471-9A08-C6760C60E78D}">
      <formula1>"Personal investigador,Personal tecnólogo,Personal gestor"</formula1>
    </dataValidation>
    <dataValidation type="list" allowBlank="1" showInputMessage="1" showErrorMessage="1" sqref="F18" xr:uid="{0B6C10D4-03E2-4342-87B4-7AD099BA4B7E}">
      <formula1>"Modalidad 1,Modalidad 2,Modalidad 3"</formula1>
    </dataValidation>
    <dataValidation type="list" allowBlank="1" showInputMessage="1" showErrorMessage="1" sqref="C15:E15" xr:uid="{CD8857DF-A059-4623-BE84-45913872596B}">
      <formula1>"ASIDCAT,ASINTEC,ITECAM,NOTIO-CTAC"</formula1>
    </dataValidation>
  </dataValidations>
  <hyperlinks>
    <hyperlink ref="B1" location="Índice!A1" display="Û A índice" xr:uid="{BBC3E3E6-2408-4378-9BB7-DCDAA013F4A7}"/>
  </hyperlinks>
  <pageMargins left="0.25" right="0.25" top="0.75" bottom="0.75" header="0.3" footer="0.3"/>
  <pageSetup paperSize="9" scale="66"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776D3-1571-47DA-8F20-2E138505C847}">
  <sheetPr codeName="Hoja31">
    <tabColor rgb="FFC8F5DC"/>
    <pageSetUpPr fitToPage="1"/>
  </sheetPr>
  <dimension ref="B1:L79"/>
  <sheetViews>
    <sheetView zoomScaleNormal="100" workbookViewId="0">
      <selection activeCell="B13" sqref="B13"/>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105</v>
      </c>
      <c r="C26" s="456"/>
      <c r="D26" s="456"/>
      <c r="E26" s="456"/>
      <c r="F26" s="456"/>
      <c r="G26" s="456"/>
      <c r="H26" s="457"/>
      <c r="I26" s="49"/>
      <c r="J26" s="103"/>
      <c r="K26" s="103"/>
      <c r="L26" s="103"/>
    </row>
    <row r="27" spans="2:12" ht="27" thickBot="1">
      <c r="B27" s="104" t="str">
        <f>'A. Costes personal resumen '!B43</f>
        <v>Trabajador-a 16</v>
      </c>
      <c r="C27" s="71" t="s">
        <v>83</v>
      </c>
      <c r="D27" s="273"/>
      <c r="E27" s="71" t="s">
        <v>15</v>
      </c>
      <c r="F27" s="248">
        <f>'A. Costes personal resumen '!E43</f>
        <v>0</v>
      </c>
      <c r="G27" s="72" t="s">
        <v>16</v>
      </c>
      <c r="H27" s="250">
        <f>'A. Costes personal resumen '!F43</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nAuDDElj6ubcF9sYwROU2ARcgM2KDy4RL4rf4c/nr9o9lT+lcy+qjX/B6jndpwLHCUZRtO6Y0dRFHM7NES9pzQ==" saltValue="4uumPsM7/pU+QNVD0iDTHQ=="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DBE15078-8390-423A-9C73-B35EB0BC184E}">
      <formula1>"Personal investigador,Personal tecnólogo,Personal gestor"</formula1>
    </dataValidation>
    <dataValidation type="list" allowBlank="1" showInputMessage="1" showErrorMessage="1" sqref="F18" xr:uid="{647AB369-F175-4C03-9A20-8E6D76788BDB}">
      <formula1>"Modalidad 1,Modalidad 2,Modalidad 3"</formula1>
    </dataValidation>
    <dataValidation type="list" allowBlank="1" showInputMessage="1" showErrorMessage="1" sqref="C15:E15" xr:uid="{4ED8DA36-97FA-4E7D-B152-A920A367AD0B}">
      <formula1>"ASIDCAT,ASINTEC,ITECAM,NOTIO-CTAC"</formula1>
    </dataValidation>
  </dataValidations>
  <hyperlinks>
    <hyperlink ref="B1" location="Índice!A1" display="Û A índice" xr:uid="{A9B3CB00-CF95-46F7-A374-81C04C835995}"/>
  </hyperlinks>
  <pageMargins left="0.25" right="0.25" top="0.75" bottom="0.75" header="0.3" footer="0.3"/>
  <pageSetup paperSize="9" scale="66"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949B-3CE4-4F53-B282-BDE3A90F92BF}">
  <sheetPr codeName="Hoja32">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106</v>
      </c>
      <c r="C26" s="456"/>
      <c r="D26" s="456"/>
      <c r="E26" s="456"/>
      <c r="F26" s="456"/>
      <c r="G26" s="456"/>
      <c r="H26" s="457"/>
      <c r="I26" s="49"/>
      <c r="J26" s="103"/>
      <c r="K26" s="103"/>
      <c r="L26" s="103"/>
    </row>
    <row r="27" spans="2:12" ht="27" thickBot="1">
      <c r="B27" s="104" t="str">
        <f>'A. Costes personal resumen '!B44</f>
        <v>Trabajador-a 17</v>
      </c>
      <c r="C27" s="71" t="s">
        <v>83</v>
      </c>
      <c r="D27" s="273"/>
      <c r="E27" s="71" t="s">
        <v>15</v>
      </c>
      <c r="F27" s="248">
        <f>'A. Costes personal resumen '!E44</f>
        <v>0</v>
      </c>
      <c r="G27" s="72" t="s">
        <v>16</v>
      </c>
      <c r="H27" s="250">
        <f>'A. Costes personal resumen '!F44</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RKrqlg9rctuZqjzmWL5pRVAyQSM6RwpuUtWlpL4/Up8j2RFUhEqQ+n4OSefqyENcVGDYnfGHVBqgKrOgwFe2oA==" saltValue="RTXZ04l9wt2qAklRLi9C3w=="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83DD4B38-EB98-4A02-80BD-C5A609F97E43}">
      <formula1>"Personal investigador,Personal tecnólogo,Personal gestor"</formula1>
    </dataValidation>
    <dataValidation type="list" allowBlank="1" showInputMessage="1" showErrorMessage="1" sqref="F18" xr:uid="{5228018E-B9E4-448B-967D-54E549A6BAF2}">
      <formula1>"Modalidad 1,Modalidad 2,Modalidad 3"</formula1>
    </dataValidation>
    <dataValidation type="list" allowBlank="1" showInputMessage="1" showErrorMessage="1" sqref="C15:E15" xr:uid="{867B47AC-16CE-45F4-90CD-3E303C6B7611}">
      <formula1>"ASIDCAT,ASINTEC,ITECAM,NOTIO-CTAC"</formula1>
    </dataValidation>
  </dataValidations>
  <hyperlinks>
    <hyperlink ref="B1" location="Índice!A1" display="Û A índice" xr:uid="{7FEB1E38-5D9D-4308-8D4E-287C1A160955}"/>
  </hyperlinks>
  <pageMargins left="0.25" right="0.25" top="0.75" bottom="0.75" header="0.3" footer="0.3"/>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8242-E7D5-4839-938D-4DE1ECDF423C}">
  <sheetPr codeName="Hoja3">
    <tabColor rgb="FF83E28E"/>
    <pageSetUpPr fitToPage="1"/>
  </sheetPr>
  <dimension ref="B1:T60"/>
  <sheetViews>
    <sheetView workbookViewId="0">
      <selection activeCell="C15" sqref="C15:E15"/>
    </sheetView>
  </sheetViews>
  <sheetFormatPr baseColWidth="10" defaultColWidth="11.44140625" defaultRowHeight="13.2"/>
  <cols>
    <col min="1" max="1" width="11.44140625" style="26"/>
    <col min="2" max="2" width="55.77734375" style="26" customWidth="1"/>
    <col min="3" max="3" width="30.77734375" style="26" customWidth="1"/>
    <col min="4" max="6" width="25.77734375" style="26" customWidth="1"/>
    <col min="7" max="7" width="11.77734375" style="26" customWidth="1"/>
    <col min="8" max="10" width="25.77734375" style="26" customWidth="1"/>
    <col min="11" max="16384" width="11.44140625" style="26"/>
  </cols>
  <sheetData>
    <row r="1" spans="2:8">
      <c r="B1" s="176" t="s">
        <v>142</v>
      </c>
      <c r="D1" s="2"/>
    </row>
    <row r="14" spans="2:8" ht="13.8" thickBot="1"/>
    <row r="15" spans="2:8" s="18" customFormat="1" ht="13.8">
      <c r="B15" s="42" t="s">
        <v>2</v>
      </c>
      <c r="C15" s="388"/>
      <c r="D15" s="388"/>
      <c r="E15" s="388"/>
      <c r="F15" s="43" t="s">
        <v>11</v>
      </c>
      <c r="G15" s="83">
        <f>'Cuenta justificativa resumen'!G15</f>
        <v>0</v>
      </c>
      <c r="H15" s="280"/>
    </row>
    <row r="16" spans="2:8" s="18" customFormat="1" ht="13.8">
      <c r="B16" s="44" t="s">
        <v>61</v>
      </c>
      <c r="C16" s="403">
        <f>'Cuenta justificativa resumen'!C16</f>
        <v>0</v>
      </c>
      <c r="D16" s="404"/>
      <c r="E16" s="404"/>
      <c r="F16" s="404"/>
      <c r="G16" s="405"/>
      <c r="H16" s="2"/>
    </row>
    <row r="17" spans="2:20" s="18" customFormat="1" ht="13.8">
      <c r="B17" s="44" t="s">
        <v>32</v>
      </c>
      <c r="C17" s="406">
        <f>'Cuenta justificativa resumen'!C17</f>
        <v>0</v>
      </c>
      <c r="D17" s="407"/>
      <c r="E17" s="407"/>
      <c r="F17" s="407"/>
      <c r="G17" s="408"/>
      <c r="H17" s="26"/>
    </row>
    <row r="18" spans="2:20" s="18" customFormat="1" ht="15" customHeight="1" thickBot="1">
      <c r="B18" s="45" t="s">
        <v>3</v>
      </c>
      <c r="C18" s="389">
        <f>'Cuenta justificativa resumen'!C18</f>
        <v>0</v>
      </c>
      <c r="D18" s="390"/>
      <c r="E18" s="46" t="s">
        <v>39</v>
      </c>
      <c r="F18" s="409"/>
      <c r="G18" s="410"/>
      <c r="H18" s="281"/>
    </row>
    <row r="19" spans="2:20" ht="13.8" thickBot="1"/>
    <row r="20" spans="2:20" ht="13.8" thickTop="1">
      <c r="B20" s="391" t="s">
        <v>12</v>
      </c>
      <c r="C20" s="392"/>
      <c r="D20" s="392"/>
      <c r="E20" s="392"/>
      <c r="F20" s="393"/>
      <c r="G20" s="278"/>
      <c r="H20" s="30" t="s">
        <v>13</v>
      </c>
      <c r="I20" s="31" t="s">
        <v>65</v>
      </c>
    </row>
    <row r="21" spans="2:20" ht="13.8" thickBot="1">
      <c r="B21" s="394"/>
      <c r="C21" s="395"/>
      <c r="D21" s="395"/>
      <c r="E21" s="395"/>
      <c r="F21" s="396"/>
      <c r="G21" s="279"/>
      <c r="H21" s="274">
        <f>'Cuenta justificativa resumen'!C25</f>
        <v>0</v>
      </c>
      <c r="I21" s="275">
        <f>'Cuenta justificativa resumen'!D25</f>
        <v>0</v>
      </c>
    </row>
    <row r="22" spans="2:20" ht="13.8" thickTop="1">
      <c r="B22" s="3"/>
      <c r="C22" s="3"/>
      <c r="D22" s="3"/>
      <c r="E22" s="3"/>
      <c r="F22" s="3"/>
      <c r="G22" s="3"/>
      <c r="H22" s="32"/>
      <c r="I22" s="32"/>
    </row>
    <row r="23" spans="2:20" s="7" customFormat="1" ht="34.950000000000003" customHeight="1">
      <c r="B23" s="15"/>
      <c r="C23" s="15"/>
      <c r="D23" s="15"/>
      <c r="E23" s="15"/>
      <c r="F23" s="15"/>
      <c r="G23" s="15"/>
      <c r="H23" s="15"/>
      <c r="I23" s="15"/>
      <c r="J23" s="15"/>
      <c r="K23" s="15"/>
      <c r="L23" s="15"/>
      <c r="M23" s="15"/>
      <c r="N23" s="15"/>
      <c r="O23" s="15"/>
      <c r="P23" s="15"/>
      <c r="Q23" s="15"/>
      <c r="R23" s="4"/>
      <c r="S23" s="2"/>
      <c r="T23" s="2"/>
    </row>
    <row r="24" spans="2:20" ht="13.8" thickBot="1">
      <c r="B24" s="27"/>
      <c r="C24" s="27"/>
      <c r="D24" s="27"/>
      <c r="E24" s="27"/>
      <c r="F24" s="27"/>
      <c r="G24" s="27"/>
      <c r="H24" s="29"/>
      <c r="I24" s="29"/>
    </row>
    <row r="25" spans="2:20" ht="14.4" customHeight="1">
      <c r="B25" s="397" t="s">
        <v>14</v>
      </c>
      <c r="C25" s="398"/>
      <c r="D25" s="398"/>
      <c r="E25" s="398"/>
      <c r="F25" s="398"/>
      <c r="G25" s="398"/>
      <c r="H25" s="398"/>
      <c r="I25" s="398"/>
      <c r="J25" s="399"/>
    </row>
    <row r="26" spans="2:20" ht="15" customHeight="1" thickBot="1">
      <c r="B26" s="400" t="s">
        <v>62</v>
      </c>
      <c r="C26" s="401"/>
      <c r="D26" s="401"/>
      <c r="E26" s="401"/>
      <c r="F26" s="401"/>
      <c r="G26" s="401"/>
      <c r="H26" s="401"/>
      <c r="I26" s="401"/>
      <c r="J26" s="402"/>
    </row>
    <row r="27" spans="2:20" ht="27" thickBot="1">
      <c r="B27" s="73" t="s">
        <v>63</v>
      </c>
      <c r="C27" s="74" t="s">
        <v>215</v>
      </c>
      <c r="D27" s="74" t="s">
        <v>83</v>
      </c>
      <c r="E27" s="71" t="s">
        <v>15</v>
      </c>
      <c r="F27" s="72" t="s">
        <v>16</v>
      </c>
      <c r="G27" s="72" t="s">
        <v>226</v>
      </c>
      <c r="H27" s="72" t="s">
        <v>68</v>
      </c>
      <c r="I27" s="71" t="s">
        <v>228</v>
      </c>
      <c r="J27" s="75" t="s">
        <v>18</v>
      </c>
    </row>
    <row r="28" spans="2:20">
      <c r="B28" s="231" t="s">
        <v>40</v>
      </c>
      <c r="C28" s="232"/>
      <c r="D28" s="232"/>
      <c r="E28" s="233"/>
      <c r="F28" s="233"/>
      <c r="G28" s="233"/>
      <c r="H28" s="207" t="str">
        <f>'Trabajador-a 1'!$H$63</f>
        <v/>
      </c>
      <c r="I28" s="208">
        <f>SUM('Trabajador-a 1'!$C$63:$D$63)</f>
        <v>0</v>
      </c>
      <c r="J28" s="208">
        <f>'Trabajador-a 1'!$I$63</f>
        <v>0</v>
      </c>
    </row>
    <row r="29" spans="2:20">
      <c r="B29" s="231" t="s">
        <v>41</v>
      </c>
      <c r="C29" s="234"/>
      <c r="D29" s="234"/>
      <c r="E29" s="235"/>
      <c r="F29" s="235"/>
      <c r="G29" s="235"/>
      <c r="H29" s="79" t="str">
        <f>'Trabajador-a 2'!$H$63</f>
        <v/>
      </c>
      <c r="I29" s="209">
        <f>SUM('Trabajador-a 2'!$C$63:$D$63)</f>
        <v>0</v>
      </c>
      <c r="J29" s="209">
        <f>'Trabajador-a 2'!$I$63</f>
        <v>0</v>
      </c>
    </row>
    <row r="30" spans="2:20">
      <c r="B30" s="231" t="s">
        <v>42</v>
      </c>
      <c r="C30" s="234"/>
      <c r="D30" s="234"/>
      <c r="E30" s="235"/>
      <c r="F30" s="235"/>
      <c r="G30" s="235"/>
      <c r="H30" s="79" t="str">
        <f>'Trabajador-a 3'!$H$63</f>
        <v/>
      </c>
      <c r="I30" s="209">
        <f>SUM('Trabajador-a 3'!$C$63:$D$63)</f>
        <v>0</v>
      </c>
      <c r="J30" s="209">
        <f>'Trabajador-a 3'!$I$63</f>
        <v>0</v>
      </c>
    </row>
    <row r="31" spans="2:20">
      <c r="B31" s="231" t="s">
        <v>43</v>
      </c>
      <c r="C31" s="234"/>
      <c r="D31" s="234"/>
      <c r="E31" s="235"/>
      <c r="F31" s="235"/>
      <c r="G31" s="235"/>
      <c r="H31" s="79" t="str">
        <f>'Trabajador-a 4'!$H$63</f>
        <v/>
      </c>
      <c r="I31" s="209">
        <f>SUM('Trabajador-a 4'!$C$63:$D$63)</f>
        <v>0</v>
      </c>
      <c r="J31" s="209">
        <f>'Trabajador-a 4'!$I$63</f>
        <v>0</v>
      </c>
    </row>
    <row r="32" spans="2:20">
      <c r="B32" s="231" t="s">
        <v>44</v>
      </c>
      <c r="C32" s="234"/>
      <c r="D32" s="234"/>
      <c r="E32" s="235"/>
      <c r="F32" s="235"/>
      <c r="G32" s="235"/>
      <c r="H32" s="79" t="str">
        <f>'Trabajador-a 5'!$H$63</f>
        <v/>
      </c>
      <c r="I32" s="209">
        <f>SUM('Trabajador-a 5'!$C$63:$D$63)</f>
        <v>0</v>
      </c>
      <c r="J32" s="209">
        <f>'Trabajador-a 5'!$I$63</f>
        <v>0</v>
      </c>
    </row>
    <row r="33" spans="2:10">
      <c r="B33" s="231" t="s">
        <v>45</v>
      </c>
      <c r="C33" s="234"/>
      <c r="D33" s="234"/>
      <c r="E33" s="235"/>
      <c r="F33" s="235"/>
      <c r="G33" s="235"/>
      <c r="H33" s="79" t="str">
        <f>'Trabajador-a 6'!$H$63</f>
        <v/>
      </c>
      <c r="I33" s="209">
        <f>SUM('Trabajador-a 6'!$C$63:$D$63)</f>
        <v>0</v>
      </c>
      <c r="J33" s="209">
        <f>'Trabajador-a 6'!$I$63</f>
        <v>0</v>
      </c>
    </row>
    <row r="34" spans="2:10">
      <c r="B34" s="231" t="s">
        <v>46</v>
      </c>
      <c r="C34" s="234"/>
      <c r="D34" s="234"/>
      <c r="E34" s="235"/>
      <c r="F34" s="235"/>
      <c r="G34" s="235"/>
      <c r="H34" s="79" t="str">
        <f>'Trabajador-a 7'!$H$63</f>
        <v/>
      </c>
      <c r="I34" s="209">
        <f>SUM('Trabajador-a 7'!$C$63:$D$63)</f>
        <v>0</v>
      </c>
      <c r="J34" s="209">
        <f>'Trabajador-a 7'!$I$63</f>
        <v>0</v>
      </c>
    </row>
    <row r="35" spans="2:10">
      <c r="B35" s="231" t="s">
        <v>47</v>
      </c>
      <c r="C35" s="234"/>
      <c r="D35" s="234"/>
      <c r="E35" s="235"/>
      <c r="F35" s="235"/>
      <c r="G35" s="235"/>
      <c r="H35" s="79" t="str">
        <f>'Trabajador-a 8'!$H$63</f>
        <v/>
      </c>
      <c r="I35" s="209">
        <f>SUM('Trabajador-a 8'!$C$63:$D$63)</f>
        <v>0</v>
      </c>
      <c r="J35" s="209">
        <f>'Trabajador-a 8'!$I$63</f>
        <v>0</v>
      </c>
    </row>
    <row r="36" spans="2:10">
      <c r="B36" s="231" t="s">
        <v>48</v>
      </c>
      <c r="C36" s="234"/>
      <c r="D36" s="234"/>
      <c r="E36" s="235"/>
      <c r="F36" s="235"/>
      <c r="G36" s="235"/>
      <c r="H36" s="79" t="str">
        <f>'Trabajador-a 9'!$H$63</f>
        <v/>
      </c>
      <c r="I36" s="209">
        <f>SUM('Trabajador-a 9'!$C$63:$D$63)</f>
        <v>0</v>
      </c>
      <c r="J36" s="209">
        <f>'Trabajador-a 9'!$I$63</f>
        <v>0</v>
      </c>
    </row>
    <row r="37" spans="2:10">
      <c r="B37" s="231" t="s">
        <v>49</v>
      </c>
      <c r="C37" s="234"/>
      <c r="D37" s="234"/>
      <c r="E37" s="235"/>
      <c r="F37" s="235"/>
      <c r="G37" s="235"/>
      <c r="H37" s="79" t="str">
        <f>'Trabajador-a 10'!$H$63</f>
        <v/>
      </c>
      <c r="I37" s="209">
        <f>SUM('Trabajador-a 10'!$C$63:$D$63)</f>
        <v>0</v>
      </c>
      <c r="J37" s="209">
        <f>'Trabajador-a 10'!$I$63</f>
        <v>0</v>
      </c>
    </row>
    <row r="38" spans="2:10">
      <c r="B38" s="231" t="s">
        <v>50</v>
      </c>
      <c r="C38" s="234"/>
      <c r="D38" s="234"/>
      <c r="E38" s="235"/>
      <c r="F38" s="235"/>
      <c r="G38" s="235"/>
      <c r="H38" s="79" t="str">
        <f>'Trabajador-a 11'!$H$63</f>
        <v/>
      </c>
      <c r="I38" s="209">
        <f>SUM('Trabajador-a 11'!$C$63:$D$63)</f>
        <v>0</v>
      </c>
      <c r="J38" s="209">
        <f>'Trabajador-a 11'!$I$63</f>
        <v>0</v>
      </c>
    </row>
    <row r="39" spans="2:10">
      <c r="B39" s="231" t="s">
        <v>51</v>
      </c>
      <c r="C39" s="234"/>
      <c r="D39" s="234"/>
      <c r="E39" s="235"/>
      <c r="F39" s="235"/>
      <c r="G39" s="235"/>
      <c r="H39" s="79" t="str">
        <f>'Trabajador-a 12'!$H$63</f>
        <v/>
      </c>
      <c r="I39" s="209">
        <f>SUM('Trabajador-a 12'!$C$63:$D$63)</f>
        <v>0</v>
      </c>
      <c r="J39" s="209">
        <f>'Trabajador-a 12'!$I$63</f>
        <v>0</v>
      </c>
    </row>
    <row r="40" spans="2:10">
      <c r="B40" s="231" t="s">
        <v>52</v>
      </c>
      <c r="C40" s="234"/>
      <c r="D40" s="234"/>
      <c r="E40" s="235"/>
      <c r="F40" s="235"/>
      <c r="G40" s="235"/>
      <c r="H40" s="79" t="str">
        <f>'Trabajador-a 13'!$H$63</f>
        <v/>
      </c>
      <c r="I40" s="209">
        <f>SUM('Trabajador-a 13'!$C$63:$D$63)</f>
        <v>0</v>
      </c>
      <c r="J40" s="209">
        <f>'Trabajador-a 13'!$I$63</f>
        <v>0</v>
      </c>
    </row>
    <row r="41" spans="2:10">
      <c r="B41" s="231" t="s">
        <v>53</v>
      </c>
      <c r="C41" s="234"/>
      <c r="D41" s="234"/>
      <c r="E41" s="235"/>
      <c r="F41" s="235"/>
      <c r="G41" s="235"/>
      <c r="H41" s="79" t="str">
        <f>'Trabajador-a 14'!$H$63</f>
        <v/>
      </c>
      <c r="I41" s="209">
        <f>SUM('Trabajador-a 14'!$C$63:$D$63)</f>
        <v>0</v>
      </c>
      <c r="J41" s="209">
        <f>'Trabajador-a 14'!$I$63</f>
        <v>0</v>
      </c>
    </row>
    <row r="42" spans="2:10">
      <c r="B42" s="231" t="s">
        <v>54</v>
      </c>
      <c r="C42" s="234"/>
      <c r="D42" s="234"/>
      <c r="E42" s="236"/>
      <c r="F42" s="236"/>
      <c r="G42" s="236"/>
      <c r="H42" s="79" t="str">
        <f>'Trabajador-a 15'!$H$63</f>
        <v/>
      </c>
      <c r="I42" s="209">
        <f>SUM('Trabajador-a 15'!$C$63:$D$63)</f>
        <v>0</v>
      </c>
      <c r="J42" s="209">
        <f>'Trabajador-a 15'!$I$63</f>
        <v>0</v>
      </c>
    </row>
    <row r="43" spans="2:10">
      <c r="B43" s="231" t="s">
        <v>55</v>
      </c>
      <c r="C43" s="234"/>
      <c r="D43" s="234"/>
      <c r="E43" s="236"/>
      <c r="F43" s="236"/>
      <c r="G43" s="236"/>
      <c r="H43" s="79" t="str">
        <f>'Trabajador-a 16'!$H$63</f>
        <v/>
      </c>
      <c r="I43" s="209">
        <f>SUM('Trabajador-a 16'!$C$63:$D$63)</f>
        <v>0</v>
      </c>
      <c r="J43" s="209">
        <f>'Trabajador-a 16'!$I$63</f>
        <v>0</v>
      </c>
    </row>
    <row r="44" spans="2:10">
      <c r="B44" s="231" t="s">
        <v>56</v>
      </c>
      <c r="C44" s="234"/>
      <c r="D44" s="234"/>
      <c r="E44" s="236"/>
      <c r="F44" s="236"/>
      <c r="G44" s="236"/>
      <c r="H44" s="79" t="str">
        <f>'Trabajador-a 17'!$H$63</f>
        <v/>
      </c>
      <c r="I44" s="209">
        <f>SUM('Trabajador-a 17'!$C$63:$D$63)</f>
        <v>0</v>
      </c>
      <c r="J44" s="209">
        <f>'Trabajador-a 17'!$I$63</f>
        <v>0</v>
      </c>
    </row>
    <row r="45" spans="2:10">
      <c r="B45" s="231" t="s">
        <v>57</v>
      </c>
      <c r="C45" s="234"/>
      <c r="D45" s="234"/>
      <c r="E45" s="236"/>
      <c r="F45" s="236"/>
      <c r="G45" s="236"/>
      <c r="H45" s="79" t="str">
        <f>'Trabajador-a 18'!$H$63</f>
        <v/>
      </c>
      <c r="I45" s="209">
        <f>SUM('Trabajador-a 18'!$C$63:$D$63)</f>
        <v>0</v>
      </c>
      <c r="J45" s="209">
        <f>'Trabajador-a 18'!$I$63</f>
        <v>0</v>
      </c>
    </row>
    <row r="46" spans="2:10">
      <c r="B46" s="231" t="s">
        <v>58</v>
      </c>
      <c r="C46" s="234"/>
      <c r="D46" s="234"/>
      <c r="E46" s="236"/>
      <c r="F46" s="236"/>
      <c r="G46" s="236"/>
      <c r="H46" s="79" t="str">
        <f>'Trabajador-a 19'!$H$63</f>
        <v/>
      </c>
      <c r="I46" s="209">
        <f>SUM('Trabajador-a 19'!$C$63:$D$63)</f>
        <v>0</v>
      </c>
      <c r="J46" s="209">
        <f>'Trabajador-a 19'!$I$63</f>
        <v>0</v>
      </c>
    </row>
    <row r="47" spans="2:10" ht="13.8" thickBot="1">
      <c r="B47" s="237" t="s">
        <v>59</v>
      </c>
      <c r="C47" s="238"/>
      <c r="D47" s="238"/>
      <c r="E47" s="236"/>
      <c r="F47" s="236"/>
      <c r="G47" s="236"/>
      <c r="H47" s="210" t="str">
        <f>'Trabajador-a 20'!$H$63</f>
        <v/>
      </c>
      <c r="I47" s="211">
        <f>SUM('Trabajador-a 20'!$C$63:$D$63)</f>
        <v>0</v>
      </c>
      <c r="J47" s="211">
        <f>'Trabajador-a 20'!$I$63</f>
        <v>0</v>
      </c>
    </row>
    <row r="48" spans="2:10" ht="15.6" customHeight="1" thickBot="1">
      <c r="B48" s="386" t="s">
        <v>7</v>
      </c>
      <c r="C48" s="387"/>
      <c r="D48" s="387"/>
      <c r="E48" s="387"/>
      <c r="F48" s="387"/>
      <c r="G48" s="277"/>
      <c r="H48" s="74"/>
      <c r="I48" s="63">
        <f>SUM(I28:I47)</f>
        <v>0</v>
      </c>
      <c r="J48" s="65">
        <f>SUM(J28:J47)</f>
        <v>0</v>
      </c>
    </row>
    <row r="49" spans="2:9">
      <c r="F49" s="28"/>
      <c r="G49" s="28"/>
    </row>
    <row r="50" spans="2:9">
      <c r="B50" s="26" t="s">
        <v>60</v>
      </c>
      <c r="F50" s="28"/>
      <c r="G50" s="28"/>
    </row>
    <row r="51" spans="2:9">
      <c r="B51" s="26" t="s">
        <v>64</v>
      </c>
      <c r="F51" s="28"/>
      <c r="G51" s="28"/>
    </row>
    <row r="52" spans="2:9">
      <c r="B52" s="26" t="s">
        <v>229</v>
      </c>
      <c r="F52" s="28"/>
      <c r="G52" s="28"/>
    </row>
    <row r="53" spans="2:9">
      <c r="B53" s="26" t="s">
        <v>227</v>
      </c>
      <c r="F53" s="28"/>
      <c r="G53" s="28"/>
    </row>
    <row r="54" spans="2:9">
      <c r="I54" s="49"/>
    </row>
    <row r="55" spans="2:9">
      <c r="I55" s="29"/>
    </row>
    <row r="56" spans="2:9" s="27" customFormat="1"/>
    <row r="58" spans="2:9">
      <c r="B58" s="26" t="s">
        <v>9</v>
      </c>
    </row>
    <row r="60" spans="2:9">
      <c r="B60" s="26" t="s">
        <v>22</v>
      </c>
    </row>
  </sheetData>
  <sheetProtection algorithmName="SHA-512" hashValue="ffs634LksOta24raR+tuh9oEwvQFn+0UFFObaxjGMZycNnutIlDC7QszzaJZpHK/v21mT87N7jvAbKi+TmS4Vg==" saltValue="C2hXqwTOXP8DiR8s1NCsoA==" spinCount="100000" sheet="1" objects="1" scenarios="1"/>
  <mergeCells count="9">
    <mergeCell ref="B48:F48"/>
    <mergeCell ref="C15:E15"/>
    <mergeCell ref="C18:D18"/>
    <mergeCell ref="B20:F21"/>
    <mergeCell ref="B25:J25"/>
    <mergeCell ref="B26:J26"/>
    <mergeCell ref="C16:G16"/>
    <mergeCell ref="C17:G17"/>
    <mergeCell ref="F18:G18"/>
  </mergeCells>
  <phoneticPr fontId="12" type="noConversion"/>
  <conditionalFormatting sqref="I48:J48">
    <cfRule type="expression" dxfId="10" priority="1">
      <formula>$I$48=(#REF!+#REF!+#REF!)</formula>
    </cfRule>
    <cfRule type="expression" dxfId="9" priority="2">
      <formula>$I$48&lt;&gt;(#REF!+#REF!+#REF!)</formula>
    </cfRule>
  </conditionalFormatting>
  <dataValidations count="3">
    <dataValidation type="list" allowBlank="1" showInputMessage="1" showErrorMessage="1" sqref="C15:E15" xr:uid="{382C7F8A-5228-4922-A5C7-1E266B8C8056}">
      <formula1>"ASIDCAT,ASINTEC,ITECAM,NOTIO-CTAC"</formula1>
    </dataValidation>
    <dataValidation type="list" allowBlank="1" showInputMessage="1" showErrorMessage="1" sqref="F18" xr:uid="{9E04720E-04B8-4B25-8B40-A48EE315C875}">
      <formula1>"Modalidad 1,Modalidad 2,Modalidad 3"</formula1>
    </dataValidation>
    <dataValidation type="list" allowBlank="1" showInputMessage="1" showErrorMessage="1" prompt="Seleccione tipo" sqref="D28:D47" xr:uid="{F74F0D9B-EB1A-4FAB-9C8F-BF476562C732}">
      <formula1>"Personal investigador,Personal tecnólogo,Personal gestor"</formula1>
    </dataValidation>
  </dataValidations>
  <hyperlinks>
    <hyperlink ref="B1" location="Índice!A1" display="Û A índice" xr:uid="{6629E511-0318-4DE3-BA07-F74D743DFD88}"/>
  </hyperlinks>
  <pageMargins left="0.7" right="0.7" top="0.75" bottom="0.75" header="0.3" footer="0.3"/>
  <pageSetup paperSize="9" scale="48" fitToHeight="0" orientation="landscape"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DDA32-3F9D-4850-86EB-ABFE634D1533}">
  <sheetPr codeName="Hoja33">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107</v>
      </c>
      <c r="C26" s="456"/>
      <c r="D26" s="456"/>
      <c r="E26" s="456"/>
      <c r="F26" s="456"/>
      <c r="G26" s="456"/>
      <c r="H26" s="457"/>
      <c r="I26" s="49"/>
      <c r="J26" s="103"/>
      <c r="K26" s="103"/>
      <c r="L26" s="103"/>
    </row>
    <row r="27" spans="2:12" ht="27" thickBot="1">
      <c r="B27" s="104" t="str">
        <f>'A. Costes personal resumen '!B45</f>
        <v>Trabajador-a 18</v>
      </c>
      <c r="C27" s="71" t="s">
        <v>83</v>
      </c>
      <c r="D27" s="273"/>
      <c r="E27" s="71" t="s">
        <v>15</v>
      </c>
      <c r="F27" s="248">
        <f>'A. Costes personal resumen '!E45</f>
        <v>0</v>
      </c>
      <c r="G27" s="72" t="s">
        <v>16</v>
      </c>
      <c r="H27" s="250">
        <f>'A. Costes personal resumen '!F45</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P3iSeWuOHXcRLP7SP45qcLJQUMdTNKnX8RbnoU2BWooEuyF9RaKX7uGjYqHSZ8B48XH+/vdZufiFI3Rj6Oj1Sg==" saltValue="GV9sVMJ4i/j05uAzs3Tpag=="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B445A257-3532-473D-BEF9-904053DF989C}">
      <formula1>"Personal investigador,Personal tecnólogo,Personal gestor"</formula1>
    </dataValidation>
    <dataValidation type="list" allowBlank="1" showInputMessage="1" showErrorMessage="1" sqref="F18" xr:uid="{F3F456BB-33CF-4150-8FEF-663B93142FA5}">
      <formula1>"Modalidad 1,Modalidad 2,Modalidad 3"</formula1>
    </dataValidation>
    <dataValidation type="list" allowBlank="1" showInputMessage="1" showErrorMessage="1" sqref="C15:E15" xr:uid="{70621FBC-0475-4358-9FC5-D23A896D95DE}">
      <formula1>"ASIDCAT,ASINTEC,ITECAM,NOTIO-CTAC"</formula1>
    </dataValidation>
  </dataValidations>
  <hyperlinks>
    <hyperlink ref="B1" location="Índice!A1" display="Û A índice" xr:uid="{C4B0A464-6EE5-4081-B2C6-1DD5A11E951F}"/>
  </hyperlinks>
  <pageMargins left="0.25" right="0.25" top="0.75" bottom="0.75" header="0.3" footer="0.3"/>
  <pageSetup paperSize="9" scale="66"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3849-D9EE-4495-B67D-A3E3194A25AE}">
  <sheetPr codeName="Hoja34">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108</v>
      </c>
      <c r="C26" s="456"/>
      <c r="D26" s="456"/>
      <c r="E26" s="456"/>
      <c r="F26" s="456"/>
      <c r="G26" s="456"/>
      <c r="H26" s="457"/>
      <c r="I26" s="49"/>
      <c r="J26" s="103"/>
      <c r="K26" s="103"/>
      <c r="L26" s="103"/>
    </row>
    <row r="27" spans="2:12" ht="27" thickBot="1">
      <c r="B27" s="104" t="str">
        <f>'A. Costes personal resumen '!B46</f>
        <v>Trabajador-a 19</v>
      </c>
      <c r="C27" s="71" t="s">
        <v>83</v>
      </c>
      <c r="D27" s="273"/>
      <c r="E27" s="71" t="s">
        <v>15</v>
      </c>
      <c r="F27" s="248">
        <f>'A. Costes personal resumen '!E46</f>
        <v>0</v>
      </c>
      <c r="G27" s="72" t="s">
        <v>16</v>
      </c>
      <c r="H27" s="250">
        <f>'A. Costes personal resumen '!F46</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ADJcHmq+pC7pY0URt6OCIpIwDcx5A3oHj+6jkBXBL9WE7ckCOtwKUHoi5AXQ3Y+X5MdXw6Sw27IkNyKZhU3OPw==" saltValue="ZcaM8i34alLb7pvPzqPwDQ=="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BBD9E11F-3122-415A-9F58-5076489F76D6}">
      <formula1>"Personal investigador,Personal tecnólogo,Personal gestor"</formula1>
    </dataValidation>
    <dataValidation type="list" allowBlank="1" showInputMessage="1" showErrorMessage="1" sqref="F18" xr:uid="{1A1E247D-B287-4251-8892-ACAB2DA47A86}">
      <formula1>"Modalidad 1,Modalidad 2,Modalidad 3"</formula1>
    </dataValidation>
    <dataValidation type="list" allowBlank="1" showInputMessage="1" showErrorMessage="1" sqref="C15:E15" xr:uid="{53279D24-236E-40C8-98C7-708BD907F137}">
      <formula1>"ASIDCAT,ASINTEC,ITECAM,NOTIO-CTAC"</formula1>
    </dataValidation>
  </dataValidations>
  <hyperlinks>
    <hyperlink ref="B1" location="Índice!A1" display="Û A índice" xr:uid="{4148BCDF-7CAE-421C-99E4-1974C0DC394E}"/>
  </hyperlinks>
  <pageMargins left="0.25" right="0.25" top="0.75" bottom="0.75" header="0.3" footer="0.3"/>
  <pageSetup paperSize="9" scale="66"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7938B-8D9E-4964-A094-B03BBBC07469}">
  <sheetPr codeName="Hoja35">
    <tabColor rgb="FFC8F5DC"/>
    <pageSetUpPr fitToPage="1"/>
  </sheetPr>
  <dimension ref="B1:L79"/>
  <sheetViews>
    <sheetView zoomScaleNormal="100" workbookViewId="0">
      <selection activeCell="C15" sqref="C15:E15"/>
    </sheetView>
  </sheetViews>
  <sheetFormatPr baseColWidth="10" defaultColWidth="11.5546875" defaultRowHeight="13.2"/>
  <cols>
    <col min="1" max="1" width="11.5546875" style="26"/>
    <col min="2" max="2" width="55.77734375" style="26" customWidth="1"/>
    <col min="3" max="5" width="20.77734375" style="26" customWidth="1"/>
    <col min="6" max="7" width="20.77734375" style="56" customWidth="1"/>
    <col min="8" max="8" width="20.77734375" style="52" customWidth="1"/>
    <col min="9" max="9" width="20.77734375" style="55" customWidth="1"/>
    <col min="10" max="12" width="20.77734375" style="52" customWidth="1"/>
    <col min="13" max="16384" width="11.5546875" style="26"/>
  </cols>
  <sheetData>
    <row r="1" spans="2:12">
      <c r="B1" s="176" t="s">
        <v>142</v>
      </c>
      <c r="C1" s="2"/>
      <c r="D1" s="2"/>
      <c r="E1" s="2"/>
      <c r="F1" s="54"/>
      <c r="G1" s="58"/>
      <c r="H1" s="51"/>
      <c r="I1" s="54"/>
      <c r="J1" s="51"/>
      <c r="K1" s="51"/>
      <c r="L1" s="51"/>
    </row>
    <row r="2" spans="2:12">
      <c r="B2" s="6"/>
      <c r="I2" s="56"/>
    </row>
    <row r="3" spans="2:12">
      <c r="B3" s="48"/>
      <c r="I3" s="56"/>
    </row>
    <row r="4" spans="2:12" ht="15" customHeight="1">
      <c r="B4" s="48"/>
      <c r="E4" s="49"/>
      <c r="F4" s="54"/>
      <c r="G4" s="58"/>
      <c r="H4" s="59"/>
      <c r="I4" s="82"/>
      <c r="J4" s="59"/>
      <c r="K4" s="59"/>
      <c r="L4" s="59"/>
    </row>
    <row r="5" spans="2:12">
      <c r="B5" s="2"/>
      <c r="C5" s="1"/>
      <c r="D5" s="1"/>
      <c r="E5" s="1"/>
      <c r="F5" s="54"/>
      <c r="G5" s="54"/>
    </row>
    <row r="6" spans="2:12" ht="15" customHeight="1">
      <c r="B6" s="6"/>
      <c r="C6" s="2"/>
      <c r="D6" s="2"/>
      <c r="E6" s="2"/>
      <c r="F6" s="54"/>
      <c r="G6" s="54"/>
      <c r="H6" s="51"/>
      <c r="I6" s="54"/>
      <c r="J6" s="51"/>
      <c r="K6" s="51"/>
      <c r="L6" s="51"/>
    </row>
    <row r="11" spans="2:12">
      <c r="B11" s="48"/>
      <c r="C11" s="2"/>
      <c r="D11" s="2"/>
      <c r="E11" s="2"/>
      <c r="F11" s="54"/>
      <c r="G11" s="58"/>
      <c r="H11" s="51"/>
      <c r="I11" s="54"/>
      <c r="J11" s="51"/>
      <c r="K11" s="51"/>
      <c r="L11" s="51"/>
    </row>
    <row r="12" spans="2:12">
      <c r="B12" s="48"/>
      <c r="I12" s="56"/>
    </row>
    <row r="13" spans="2:12">
      <c r="B13" s="48"/>
      <c r="I13" s="56"/>
    </row>
    <row r="14" spans="2:12" ht="13.8" thickBot="1">
      <c r="B14" s="48"/>
      <c r="I14" s="56"/>
    </row>
    <row r="15" spans="2:12" s="84" customFormat="1" ht="23.4" thickBot="1">
      <c r="B15" s="42" t="s">
        <v>2</v>
      </c>
      <c r="C15" s="388"/>
      <c r="D15" s="388"/>
      <c r="E15" s="388"/>
      <c r="F15" s="60" t="s">
        <v>11</v>
      </c>
      <c r="G15" s="300">
        <f>'Cuenta justificativa resumen'!G15</f>
        <v>0</v>
      </c>
      <c r="I15" s="85" t="s">
        <v>114</v>
      </c>
      <c r="J15" s="86" t="s">
        <v>113</v>
      </c>
      <c r="K15" s="87" t="s">
        <v>112</v>
      </c>
      <c r="L15" s="88" t="s">
        <v>111</v>
      </c>
    </row>
    <row r="16" spans="2:12" s="84" customFormat="1" ht="13.8">
      <c r="B16" s="44" t="s">
        <v>61</v>
      </c>
      <c r="C16" s="403">
        <f>'Cuenta justificativa resumen'!C16</f>
        <v>0</v>
      </c>
      <c r="D16" s="404"/>
      <c r="E16" s="404"/>
      <c r="F16" s="404"/>
      <c r="G16" s="405"/>
      <c r="H16" s="2"/>
      <c r="I16" s="89">
        <v>2026</v>
      </c>
      <c r="J16" s="90">
        <f>'Cálculo indicadores FEDER'!$E$24</f>
        <v>0</v>
      </c>
      <c r="K16" s="90" t="str">
        <f>IFERROR($G64/J16,"")</f>
        <v/>
      </c>
      <c r="L16" s="91">
        <f>$G64/1720</f>
        <v>0</v>
      </c>
    </row>
    <row r="17" spans="2:12" s="84" customFormat="1" ht="13.8">
      <c r="B17" s="44" t="s">
        <v>32</v>
      </c>
      <c r="C17" s="406">
        <f>'Cuenta justificativa resumen'!C17</f>
        <v>0</v>
      </c>
      <c r="D17" s="407"/>
      <c r="E17" s="407"/>
      <c r="F17" s="407"/>
      <c r="G17" s="408"/>
      <c r="H17" s="26"/>
      <c r="I17" s="92">
        <v>2027</v>
      </c>
      <c r="J17" s="202">
        <f>'Cálculo indicadores FEDER'!$E$26</f>
        <v>0</v>
      </c>
      <c r="K17" s="90" t="str">
        <f t="shared" ref="K17:K18" si="0">IFERROR($G65/J17,"")</f>
        <v/>
      </c>
      <c r="L17" s="93">
        <f t="shared" ref="L17:L18" si="1">$G65/1720</f>
        <v>0</v>
      </c>
    </row>
    <row r="18" spans="2:12" s="84" customFormat="1" ht="15" customHeight="1" thickBot="1">
      <c r="B18" s="45" t="s">
        <v>3</v>
      </c>
      <c r="C18" s="94">
        <f>'Cuenta justificativa resumen'!C18</f>
        <v>0</v>
      </c>
      <c r="D18" s="95"/>
      <c r="E18" s="46" t="s">
        <v>39</v>
      </c>
      <c r="F18" s="409"/>
      <c r="G18" s="410"/>
      <c r="H18" s="96"/>
      <c r="I18" s="97">
        <v>2028</v>
      </c>
      <c r="J18" s="203">
        <f>'Cálculo indicadores FEDER'!$E$28</f>
        <v>0</v>
      </c>
      <c r="K18" s="98" t="str">
        <f t="shared" si="0"/>
        <v/>
      </c>
      <c r="L18" s="99">
        <f t="shared" si="1"/>
        <v>0</v>
      </c>
    </row>
    <row r="19" spans="2:12" ht="13.8" thickBot="1">
      <c r="F19" s="53"/>
      <c r="G19" s="52"/>
      <c r="H19" s="53"/>
      <c r="I19" s="26"/>
      <c r="J19" s="53"/>
      <c r="K19" s="53"/>
      <c r="L19" s="53"/>
    </row>
    <row r="20" spans="2:12" ht="13.8" thickTop="1">
      <c r="B20" s="391" t="s">
        <v>12</v>
      </c>
      <c r="C20" s="392"/>
      <c r="D20" s="392"/>
      <c r="E20" s="392"/>
      <c r="F20" s="66" t="s">
        <v>13</v>
      </c>
      <c r="G20" s="66" t="s">
        <v>65</v>
      </c>
      <c r="I20" s="26"/>
      <c r="J20" s="61"/>
      <c r="K20" s="61"/>
      <c r="L20" s="61"/>
    </row>
    <row r="21" spans="2:12" ht="13.8" thickBot="1">
      <c r="B21" s="394"/>
      <c r="C21" s="395"/>
      <c r="D21" s="395"/>
      <c r="E21" s="395"/>
      <c r="F21" s="100">
        <f>'Cuenta justificativa resumen'!C25</f>
        <v>0</v>
      </c>
      <c r="G21" s="100">
        <f>'Cuenta justificativa resumen'!D25</f>
        <v>0</v>
      </c>
      <c r="I21" s="26"/>
      <c r="J21" s="101"/>
      <c r="K21" s="101"/>
      <c r="L21" s="101"/>
    </row>
    <row r="22" spans="2:12" ht="13.8" thickTop="1">
      <c r="B22" s="3"/>
      <c r="C22" s="3"/>
      <c r="D22" s="3"/>
      <c r="E22" s="3"/>
      <c r="F22" s="102"/>
      <c r="I22" s="56"/>
    </row>
    <row r="23" spans="2:12" ht="40.049999999999997" customHeight="1">
      <c r="B23" s="15"/>
      <c r="C23" s="15"/>
      <c r="D23" s="15"/>
      <c r="E23" s="15"/>
      <c r="F23" s="15"/>
      <c r="G23" s="15"/>
      <c r="H23" s="15"/>
      <c r="I23" s="15"/>
      <c r="J23" s="4"/>
      <c r="K23" s="4"/>
      <c r="L23" s="4"/>
    </row>
    <row r="24" spans="2:12" ht="13.8" thickBot="1"/>
    <row r="25" spans="2:12" ht="14.4" customHeight="1">
      <c r="B25" s="415" t="s">
        <v>14</v>
      </c>
      <c r="C25" s="416"/>
      <c r="D25" s="416"/>
      <c r="E25" s="416"/>
      <c r="F25" s="416"/>
      <c r="G25" s="416"/>
      <c r="H25" s="417"/>
      <c r="I25" s="49"/>
      <c r="J25" s="29"/>
      <c r="K25" s="29"/>
      <c r="L25" s="29"/>
    </row>
    <row r="26" spans="2:12" ht="15" customHeight="1" thickBot="1">
      <c r="B26" s="455" t="s">
        <v>109</v>
      </c>
      <c r="C26" s="456"/>
      <c r="D26" s="456"/>
      <c r="E26" s="456"/>
      <c r="F26" s="456"/>
      <c r="G26" s="456"/>
      <c r="H26" s="457"/>
      <c r="I26" s="49"/>
      <c r="J26" s="103"/>
      <c r="K26" s="103"/>
      <c r="L26" s="103"/>
    </row>
    <row r="27" spans="2:12" ht="27" thickBot="1">
      <c r="B27" s="104" t="str">
        <f>'A. Costes personal resumen '!B47</f>
        <v>Trabajador-a 20</v>
      </c>
      <c r="C27" s="71" t="s">
        <v>83</v>
      </c>
      <c r="D27" s="273"/>
      <c r="E27" s="71" t="s">
        <v>15</v>
      </c>
      <c r="F27" s="248">
        <f>'A. Costes personal resumen '!E47</f>
        <v>0</v>
      </c>
      <c r="G27" s="72" t="s">
        <v>16</v>
      </c>
      <c r="H27" s="250">
        <f>'A. Costes personal resumen '!F47</f>
        <v>0</v>
      </c>
      <c r="J27" s="105"/>
      <c r="K27" s="105"/>
      <c r="L27" s="105"/>
    </row>
    <row r="28" spans="2:12" ht="18" customHeight="1">
      <c r="F28" s="106"/>
      <c r="G28" s="54"/>
      <c r="H28" s="107"/>
      <c r="I28" s="108"/>
      <c r="J28" s="107"/>
      <c r="K28" s="107"/>
      <c r="L28" s="107"/>
    </row>
    <row r="29" spans="2:12" ht="18" customHeight="1" thickBot="1">
      <c r="B29" s="2"/>
      <c r="C29" s="109"/>
      <c r="D29" s="109"/>
      <c r="E29" s="105"/>
      <c r="F29" s="106"/>
      <c r="G29" s="54"/>
      <c r="H29" s="107"/>
      <c r="I29" s="108"/>
      <c r="J29" s="107"/>
      <c r="K29" s="107"/>
      <c r="L29" s="107"/>
    </row>
    <row r="30" spans="2:12" ht="42.6" thickBot="1">
      <c r="B30" s="110" t="s">
        <v>70</v>
      </c>
      <c r="C30" s="111" t="s">
        <v>23</v>
      </c>
      <c r="D30" s="112" t="s">
        <v>84</v>
      </c>
      <c r="E30" s="113" t="s">
        <v>24</v>
      </c>
      <c r="F30" s="114" t="s">
        <v>25</v>
      </c>
      <c r="G30" s="87" t="s">
        <v>85</v>
      </c>
      <c r="H30" s="87" t="s">
        <v>68</v>
      </c>
      <c r="I30" s="282" t="s">
        <v>90</v>
      </c>
      <c r="J30" s="297" t="s">
        <v>230</v>
      </c>
      <c r="K30" s="1"/>
      <c r="L30" s="115"/>
    </row>
    <row r="31" spans="2:12">
      <c r="B31" s="290">
        <v>46143</v>
      </c>
      <c r="C31" s="298"/>
      <c r="D31" s="298"/>
      <c r="E31" s="299"/>
      <c r="F31" s="293" t="str">
        <f>IFERROR(((C31+D31)/E31),"")</f>
        <v/>
      </c>
      <c r="G31" s="294"/>
      <c r="H31" s="295" t="str">
        <f>IFERROR(G31/E31,"")</f>
        <v/>
      </c>
      <c r="I31" s="296" t="str">
        <f t="shared" ref="I31:I62" si="2">IFERROR(F31*G31,"")</f>
        <v/>
      </c>
      <c r="J31" s="304"/>
      <c r="K31" s="105"/>
      <c r="L31" s="117"/>
    </row>
    <row r="32" spans="2:12">
      <c r="B32" s="116">
        <v>46174</v>
      </c>
      <c r="C32" s="254"/>
      <c r="D32" s="254"/>
      <c r="E32" s="255"/>
      <c r="F32" s="118" t="str">
        <f t="shared" ref="F32:F66" si="3">IFERROR(((C32+D32)/E32),"")</f>
        <v/>
      </c>
      <c r="G32" s="258"/>
      <c r="H32" s="119"/>
      <c r="I32" s="283" t="str">
        <f t="shared" si="2"/>
        <v/>
      </c>
      <c r="J32" s="305"/>
      <c r="K32" s="105"/>
      <c r="L32" s="117"/>
    </row>
    <row r="33" spans="2:12">
      <c r="B33" s="116">
        <v>46204</v>
      </c>
      <c r="C33" s="254"/>
      <c r="D33" s="254"/>
      <c r="E33" s="255"/>
      <c r="F33" s="118" t="str">
        <f t="shared" si="3"/>
        <v/>
      </c>
      <c r="G33" s="258"/>
      <c r="H33" s="119" t="str">
        <f t="shared" ref="H33:H66" si="4">IFERROR(G33/E33,"")</f>
        <v/>
      </c>
      <c r="I33" s="283" t="str">
        <f t="shared" si="2"/>
        <v/>
      </c>
      <c r="J33" s="305"/>
      <c r="K33" s="105"/>
      <c r="L33" s="117"/>
    </row>
    <row r="34" spans="2:12">
      <c r="B34" s="116">
        <v>46235</v>
      </c>
      <c r="C34" s="254"/>
      <c r="D34" s="254"/>
      <c r="E34" s="255"/>
      <c r="F34" s="118" t="str">
        <f t="shared" si="3"/>
        <v/>
      </c>
      <c r="G34" s="258"/>
      <c r="H34" s="119" t="str">
        <f t="shared" si="4"/>
        <v/>
      </c>
      <c r="I34" s="283" t="str">
        <f t="shared" si="2"/>
        <v/>
      </c>
      <c r="J34" s="305"/>
      <c r="K34" s="105"/>
      <c r="L34" s="117"/>
    </row>
    <row r="35" spans="2:12">
      <c r="B35" s="116">
        <v>46266</v>
      </c>
      <c r="C35" s="254"/>
      <c r="D35" s="254"/>
      <c r="E35" s="255"/>
      <c r="F35" s="118" t="str">
        <f t="shared" si="3"/>
        <v/>
      </c>
      <c r="G35" s="258"/>
      <c r="H35" s="119" t="str">
        <f t="shared" si="4"/>
        <v/>
      </c>
      <c r="I35" s="283" t="str">
        <f t="shared" si="2"/>
        <v/>
      </c>
      <c r="J35" s="305"/>
      <c r="K35" s="105"/>
      <c r="L35" s="117"/>
    </row>
    <row r="36" spans="2:12">
      <c r="B36" s="116">
        <v>46296</v>
      </c>
      <c r="C36" s="254"/>
      <c r="D36" s="254"/>
      <c r="E36" s="255"/>
      <c r="F36" s="118" t="str">
        <f t="shared" si="3"/>
        <v/>
      </c>
      <c r="G36" s="258"/>
      <c r="H36" s="119" t="str">
        <f t="shared" si="4"/>
        <v/>
      </c>
      <c r="I36" s="283" t="str">
        <f t="shared" si="2"/>
        <v/>
      </c>
      <c r="J36" s="305"/>
      <c r="K36" s="105"/>
      <c r="L36" s="117"/>
    </row>
    <row r="37" spans="2:12">
      <c r="B37" s="116">
        <v>46327</v>
      </c>
      <c r="C37" s="254"/>
      <c r="D37" s="254"/>
      <c r="E37" s="255"/>
      <c r="F37" s="118" t="str">
        <f t="shared" si="3"/>
        <v/>
      </c>
      <c r="G37" s="258"/>
      <c r="H37" s="119" t="str">
        <f t="shared" si="4"/>
        <v/>
      </c>
      <c r="I37" s="283" t="str">
        <f t="shared" si="2"/>
        <v/>
      </c>
      <c r="J37" s="305"/>
      <c r="K37" s="105"/>
      <c r="L37" s="117"/>
    </row>
    <row r="38" spans="2:12">
      <c r="B38" s="116">
        <v>46357</v>
      </c>
      <c r="C38" s="254"/>
      <c r="D38" s="254"/>
      <c r="E38" s="255"/>
      <c r="F38" s="118" t="str">
        <f t="shared" si="3"/>
        <v/>
      </c>
      <c r="G38" s="258"/>
      <c r="H38" s="119" t="str">
        <f t="shared" si="4"/>
        <v/>
      </c>
      <c r="I38" s="283" t="str">
        <f t="shared" si="2"/>
        <v/>
      </c>
      <c r="J38" s="305"/>
      <c r="K38" s="105"/>
      <c r="L38" s="117"/>
    </row>
    <row r="39" spans="2:12">
      <c r="B39" s="116">
        <v>46388</v>
      </c>
      <c r="C39" s="254"/>
      <c r="D39" s="254"/>
      <c r="E39" s="255"/>
      <c r="F39" s="118" t="str">
        <f t="shared" si="3"/>
        <v/>
      </c>
      <c r="G39" s="258"/>
      <c r="H39" s="119" t="str">
        <f t="shared" si="4"/>
        <v/>
      </c>
      <c r="I39" s="283" t="str">
        <f t="shared" si="2"/>
        <v/>
      </c>
      <c r="J39" s="305"/>
      <c r="K39" s="105"/>
      <c r="L39" s="117"/>
    </row>
    <row r="40" spans="2:12">
      <c r="B40" s="116">
        <v>46419</v>
      </c>
      <c r="C40" s="254"/>
      <c r="D40" s="254"/>
      <c r="E40" s="255"/>
      <c r="F40" s="118" t="str">
        <f t="shared" si="3"/>
        <v/>
      </c>
      <c r="G40" s="258"/>
      <c r="H40" s="119" t="str">
        <f t="shared" si="4"/>
        <v/>
      </c>
      <c r="I40" s="283" t="str">
        <f t="shared" si="2"/>
        <v/>
      </c>
      <c r="J40" s="305"/>
      <c r="K40" s="105"/>
      <c r="L40" s="117"/>
    </row>
    <row r="41" spans="2:12">
      <c r="B41" s="116">
        <v>46447</v>
      </c>
      <c r="C41" s="254"/>
      <c r="D41" s="254"/>
      <c r="E41" s="255"/>
      <c r="F41" s="118" t="str">
        <f t="shared" si="3"/>
        <v/>
      </c>
      <c r="G41" s="258"/>
      <c r="H41" s="119" t="str">
        <f t="shared" si="4"/>
        <v/>
      </c>
      <c r="I41" s="283" t="str">
        <f t="shared" si="2"/>
        <v/>
      </c>
      <c r="J41" s="305"/>
      <c r="K41" s="105"/>
      <c r="L41" s="117"/>
    </row>
    <row r="42" spans="2:12">
      <c r="B42" s="116">
        <v>46478</v>
      </c>
      <c r="C42" s="254"/>
      <c r="D42" s="254"/>
      <c r="E42" s="255"/>
      <c r="F42" s="118" t="str">
        <f t="shared" si="3"/>
        <v/>
      </c>
      <c r="G42" s="258"/>
      <c r="H42" s="119" t="str">
        <f t="shared" si="4"/>
        <v/>
      </c>
      <c r="I42" s="283" t="str">
        <f t="shared" si="2"/>
        <v/>
      </c>
      <c r="J42" s="305"/>
      <c r="K42" s="105"/>
      <c r="L42" s="117"/>
    </row>
    <row r="43" spans="2:12">
      <c r="B43" s="116">
        <v>46508</v>
      </c>
      <c r="C43" s="254"/>
      <c r="D43" s="254"/>
      <c r="E43" s="255"/>
      <c r="F43" s="118" t="str">
        <f t="shared" si="3"/>
        <v/>
      </c>
      <c r="G43" s="258"/>
      <c r="H43" s="119" t="str">
        <f t="shared" si="4"/>
        <v/>
      </c>
      <c r="I43" s="283" t="str">
        <f t="shared" si="2"/>
        <v/>
      </c>
      <c r="J43" s="305"/>
      <c r="K43" s="105"/>
      <c r="L43" s="117"/>
    </row>
    <row r="44" spans="2:12">
      <c r="B44" s="116">
        <v>46539</v>
      </c>
      <c r="C44" s="254"/>
      <c r="D44" s="254"/>
      <c r="E44" s="255"/>
      <c r="F44" s="118" t="str">
        <f t="shared" si="3"/>
        <v/>
      </c>
      <c r="G44" s="258"/>
      <c r="H44" s="119" t="str">
        <f t="shared" si="4"/>
        <v/>
      </c>
      <c r="I44" s="283" t="str">
        <f t="shared" si="2"/>
        <v/>
      </c>
      <c r="J44" s="305"/>
      <c r="K44" s="105"/>
      <c r="L44" s="117"/>
    </row>
    <row r="45" spans="2:12">
      <c r="B45" s="116">
        <v>46569</v>
      </c>
      <c r="C45" s="254"/>
      <c r="D45" s="254"/>
      <c r="E45" s="255"/>
      <c r="F45" s="118" t="str">
        <f t="shared" si="3"/>
        <v/>
      </c>
      <c r="G45" s="258"/>
      <c r="H45" s="119" t="str">
        <f t="shared" si="4"/>
        <v/>
      </c>
      <c r="I45" s="283" t="str">
        <f t="shared" si="2"/>
        <v/>
      </c>
      <c r="J45" s="305"/>
      <c r="K45" s="105"/>
      <c r="L45" s="117"/>
    </row>
    <row r="46" spans="2:12">
      <c r="B46" s="116">
        <v>46600</v>
      </c>
      <c r="C46" s="254"/>
      <c r="D46" s="254"/>
      <c r="E46" s="255"/>
      <c r="F46" s="118" t="str">
        <f t="shared" si="3"/>
        <v/>
      </c>
      <c r="G46" s="258"/>
      <c r="H46" s="119" t="str">
        <f t="shared" si="4"/>
        <v/>
      </c>
      <c r="I46" s="283" t="str">
        <f t="shared" si="2"/>
        <v/>
      </c>
      <c r="J46" s="305"/>
      <c r="K46" s="105"/>
      <c r="L46" s="117"/>
    </row>
    <row r="47" spans="2:12">
      <c r="B47" s="116">
        <v>46631</v>
      </c>
      <c r="C47" s="254"/>
      <c r="D47" s="254"/>
      <c r="E47" s="255"/>
      <c r="F47" s="118" t="str">
        <f t="shared" si="3"/>
        <v/>
      </c>
      <c r="G47" s="258"/>
      <c r="H47" s="119" t="str">
        <f t="shared" si="4"/>
        <v/>
      </c>
      <c r="I47" s="283" t="str">
        <f t="shared" si="2"/>
        <v/>
      </c>
      <c r="J47" s="305"/>
      <c r="K47" s="105"/>
      <c r="L47" s="117"/>
    </row>
    <row r="48" spans="2:12">
      <c r="B48" s="116">
        <v>46661</v>
      </c>
      <c r="C48" s="254"/>
      <c r="D48" s="254"/>
      <c r="E48" s="255"/>
      <c r="F48" s="118" t="str">
        <f t="shared" si="3"/>
        <v/>
      </c>
      <c r="G48" s="258"/>
      <c r="H48" s="119" t="str">
        <f t="shared" si="4"/>
        <v/>
      </c>
      <c r="I48" s="283" t="str">
        <f t="shared" si="2"/>
        <v/>
      </c>
      <c r="J48" s="305"/>
      <c r="K48" s="105"/>
      <c r="L48" s="117"/>
    </row>
    <row r="49" spans="2:12">
      <c r="B49" s="116">
        <v>46692</v>
      </c>
      <c r="C49" s="254"/>
      <c r="D49" s="254"/>
      <c r="E49" s="255"/>
      <c r="F49" s="118" t="str">
        <f t="shared" si="3"/>
        <v/>
      </c>
      <c r="G49" s="258"/>
      <c r="H49" s="119" t="str">
        <f t="shared" si="4"/>
        <v/>
      </c>
      <c r="I49" s="283" t="str">
        <f t="shared" si="2"/>
        <v/>
      </c>
      <c r="J49" s="305"/>
      <c r="K49" s="105"/>
      <c r="L49" s="117"/>
    </row>
    <row r="50" spans="2:12">
      <c r="B50" s="116">
        <v>46722</v>
      </c>
      <c r="C50" s="254"/>
      <c r="D50" s="254"/>
      <c r="E50" s="255"/>
      <c r="F50" s="118" t="str">
        <f t="shared" si="3"/>
        <v/>
      </c>
      <c r="G50" s="258"/>
      <c r="H50" s="119" t="str">
        <f t="shared" si="4"/>
        <v/>
      </c>
      <c r="I50" s="283" t="str">
        <f t="shared" si="2"/>
        <v/>
      </c>
      <c r="J50" s="305"/>
      <c r="K50" s="105"/>
      <c r="L50" s="117"/>
    </row>
    <row r="51" spans="2:12">
      <c r="B51" s="116">
        <v>46753</v>
      </c>
      <c r="C51" s="254"/>
      <c r="D51" s="254"/>
      <c r="E51" s="255"/>
      <c r="F51" s="118" t="str">
        <f t="shared" si="3"/>
        <v/>
      </c>
      <c r="G51" s="258"/>
      <c r="H51" s="119" t="str">
        <f t="shared" si="4"/>
        <v/>
      </c>
      <c r="I51" s="283" t="str">
        <f t="shared" si="2"/>
        <v/>
      </c>
      <c r="J51" s="305"/>
      <c r="K51" s="105"/>
      <c r="L51" s="117"/>
    </row>
    <row r="52" spans="2:12">
      <c r="B52" s="116">
        <v>46784</v>
      </c>
      <c r="C52" s="254"/>
      <c r="D52" s="254"/>
      <c r="E52" s="255"/>
      <c r="F52" s="118" t="str">
        <f t="shared" si="3"/>
        <v/>
      </c>
      <c r="G52" s="258"/>
      <c r="H52" s="119" t="str">
        <f t="shared" si="4"/>
        <v/>
      </c>
      <c r="I52" s="283" t="str">
        <f t="shared" si="2"/>
        <v/>
      </c>
      <c r="J52" s="305"/>
      <c r="K52" s="105"/>
      <c r="L52" s="117"/>
    </row>
    <row r="53" spans="2:12">
      <c r="B53" s="116">
        <v>46813</v>
      </c>
      <c r="C53" s="254"/>
      <c r="D53" s="254"/>
      <c r="E53" s="255"/>
      <c r="F53" s="118" t="str">
        <f t="shared" si="3"/>
        <v/>
      </c>
      <c r="G53" s="258"/>
      <c r="H53" s="119" t="str">
        <f t="shared" si="4"/>
        <v/>
      </c>
      <c r="I53" s="283" t="str">
        <f t="shared" si="2"/>
        <v/>
      </c>
      <c r="J53" s="305"/>
      <c r="K53" s="105"/>
      <c r="L53" s="117"/>
    </row>
    <row r="54" spans="2:12">
      <c r="B54" s="116">
        <v>46844</v>
      </c>
      <c r="C54" s="254"/>
      <c r="D54" s="254"/>
      <c r="E54" s="255"/>
      <c r="F54" s="118" t="str">
        <f t="shared" si="3"/>
        <v/>
      </c>
      <c r="G54" s="258"/>
      <c r="H54" s="119" t="str">
        <f t="shared" si="4"/>
        <v/>
      </c>
      <c r="I54" s="283" t="str">
        <f t="shared" si="2"/>
        <v/>
      </c>
      <c r="J54" s="305"/>
      <c r="K54" s="105"/>
      <c r="L54" s="117"/>
    </row>
    <row r="55" spans="2:12">
      <c r="B55" s="116">
        <v>46874</v>
      </c>
      <c r="C55" s="254"/>
      <c r="D55" s="254"/>
      <c r="E55" s="255"/>
      <c r="F55" s="118" t="str">
        <f t="shared" si="3"/>
        <v/>
      </c>
      <c r="G55" s="258"/>
      <c r="H55" s="119" t="str">
        <f t="shared" si="4"/>
        <v/>
      </c>
      <c r="I55" s="283" t="str">
        <f t="shared" si="2"/>
        <v/>
      </c>
      <c r="J55" s="305"/>
      <c r="K55" s="105"/>
      <c r="L55" s="117"/>
    </row>
    <row r="56" spans="2:12">
      <c r="B56" s="116">
        <v>46905</v>
      </c>
      <c r="C56" s="254"/>
      <c r="D56" s="254"/>
      <c r="E56" s="255"/>
      <c r="F56" s="118" t="str">
        <f t="shared" si="3"/>
        <v/>
      </c>
      <c r="G56" s="258"/>
      <c r="H56" s="119" t="str">
        <f t="shared" si="4"/>
        <v/>
      </c>
      <c r="I56" s="283" t="str">
        <f t="shared" si="2"/>
        <v/>
      </c>
      <c r="J56" s="305"/>
      <c r="K56" s="105"/>
      <c r="L56" s="117"/>
    </row>
    <row r="57" spans="2:12">
      <c r="B57" s="116">
        <v>46935</v>
      </c>
      <c r="C57" s="254"/>
      <c r="D57" s="254"/>
      <c r="E57" s="255"/>
      <c r="F57" s="118" t="str">
        <f t="shared" si="3"/>
        <v/>
      </c>
      <c r="G57" s="258"/>
      <c r="H57" s="119" t="str">
        <f t="shared" si="4"/>
        <v/>
      </c>
      <c r="I57" s="283" t="str">
        <f t="shared" si="2"/>
        <v/>
      </c>
      <c r="J57" s="305"/>
      <c r="K57" s="105"/>
      <c r="L57" s="117"/>
    </row>
    <row r="58" spans="2:12">
      <c r="B58" s="116">
        <v>46966</v>
      </c>
      <c r="C58" s="254"/>
      <c r="D58" s="254"/>
      <c r="E58" s="255"/>
      <c r="F58" s="118" t="str">
        <f t="shared" si="3"/>
        <v/>
      </c>
      <c r="G58" s="258"/>
      <c r="H58" s="119" t="str">
        <f t="shared" si="4"/>
        <v/>
      </c>
      <c r="I58" s="283" t="str">
        <f t="shared" si="2"/>
        <v/>
      </c>
      <c r="J58" s="305"/>
      <c r="K58" s="105"/>
      <c r="L58" s="117"/>
    </row>
    <row r="59" spans="2:12">
      <c r="B59" s="116">
        <v>46997</v>
      </c>
      <c r="C59" s="254"/>
      <c r="D59" s="254"/>
      <c r="E59" s="255"/>
      <c r="F59" s="118" t="str">
        <f t="shared" si="3"/>
        <v/>
      </c>
      <c r="G59" s="258"/>
      <c r="H59" s="119" t="str">
        <f t="shared" si="4"/>
        <v/>
      </c>
      <c r="I59" s="283" t="str">
        <f t="shared" si="2"/>
        <v/>
      </c>
      <c r="J59" s="305"/>
      <c r="K59" s="105"/>
      <c r="L59" s="117"/>
    </row>
    <row r="60" spans="2:12">
      <c r="B60" s="116">
        <v>47027</v>
      </c>
      <c r="C60" s="254"/>
      <c r="D60" s="254"/>
      <c r="E60" s="255"/>
      <c r="F60" s="118" t="str">
        <f t="shared" si="3"/>
        <v/>
      </c>
      <c r="G60" s="258"/>
      <c r="H60" s="119" t="str">
        <f t="shared" si="4"/>
        <v/>
      </c>
      <c r="I60" s="283" t="str">
        <f t="shared" si="2"/>
        <v/>
      </c>
      <c r="J60" s="305"/>
      <c r="K60" s="105"/>
      <c r="L60" s="117"/>
    </row>
    <row r="61" spans="2:12">
      <c r="B61" s="116">
        <v>47058</v>
      </c>
      <c r="C61" s="254"/>
      <c r="D61" s="254"/>
      <c r="E61" s="255"/>
      <c r="F61" s="118" t="str">
        <f t="shared" si="3"/>
        <v/>
      </c>
      <c r="G61" s="258"/>
      <c r="H61" s="119" t="str">
        <f t="shared" si="4"/>
        <v/>
      </c>
      <c r="I61" s="283" t="str">
        <f t="shared" si="2"/>
        <v/>
      </c>
      <c r="J61" s="305"/>
      <c r="K61" s="105"/>
      <c r="L61" s="117"/>
    </row>
    <row r="62" spans="2:12" ht="13.8" thickBot="1">
      <c r="B62" s="120">
        <v>47088</v>
      </c>
      <c r="C62" s="256"/>
      <c r="D62" s="256"/>
      <c r="E62" s="257"/>
      <c r="F62" s="121" t="str">
        <f t="shared" si="3"/>
        <v/>
      </c>
      <c r="G62" s="259"/>
      <c r="H62" s="122" t="str">
        <f t="shared" si="4"/>
        <v/>
      </c>
      <c r="I62" s="284" t="str">
        <f t="shared" si="2"/>
        <v/>
      </c>
      <c r="J62" s="306"/>
      <c r="K62" s="105"/>
      <c r="L62" s="117"/>
    </row>
    <row r="63" spans="2:12" ht="15" customHeight="1" thickBot="1">
      <c r="B63" s="285" t="s">
        <v>7</v>
      </c>
      <c r="C63" s="286">
        <f>SUM(C31:C62)</f>
        <v>0</v>
      </c>
      <c r="D63" s="286">
        <f>SUM(D31:D62)</f>
        <v>0</v>
      </c>
      <c r="E63" s="286">
        <f>SUM(E31:E62)</f>
        <v>0</v>
      </c>
      <c r="F63" s="287" t="str">
        <f t="shared" si="3"/>
        <v/>
      </c>
      <c r="G63" s="286">
        <f>SUM(G31:G62)</f>
        <v>0</v>
      </c>
      <c r="H63" s="288" t="str">
        <f t="shared" si="4"/>
        <v/>
      </c>
      <c r="I63" s="289">
        <f>SUM(I31:I62)</f>
        <v>0</v>
      </c>
    </row>
    <row r="64" spans="2:12" ht="15" customHeight="1" thickTop="1">
      <c r="B64" s="123" t="s">
        <v>86</v>
      </c>
      <c r="C64" s="124">
        <f>SUM(C31:C38)</f>
        <v>0</v>
      </c>
      <c r="D64" s="124">
        <f>SUM(D31:D38)</f>
        <v>0</v>
      </c>
      <c r="E64" s="124">
        <f>SUM(E31:E38)</f>
        <v>0</v>
      </c>
      <c r="F64" s="125" t="str">
        <f t="shared" si="3"/>
        <v/>
      </c>
      <c r="G64" s="124">
        <f t="shared" ref="G64" si="5">SUM(G31:G38)</f>
        <v>0</v>
      </c>
      <c r="H64" s="126" t="str">
        <f t="shared" si="4"/>
        <v/>
      </c>
      <c r="I64" s="127">
        <f t="shared" ref="I64" si="6">SUM(I31:I38)</f>
        <v>0</v>
      </c>
    </row>
    <row r="65" spans="2:12" ht="15" customHeight="1">
      <c r="B65" s="128" t="s">
        <v>88</v>
      </c>
      <c r="C65" s="129">
        <f>SUM(C39:C50)</f>
        <v>0</v>
      </c>
      <c r="D65" s="129">
        <f>SUM(D39:D50)</f>
        <v>0</v>
      </c>
      <c r="E65" s="129">
        <f>SUM(E39:E50)</f>
        <v>0</v>
      </c>
      <c r="F65" s="130" t="str">
        <f t="shared" si="3"/>
        <v/>
      </c>
      <c r="G65" s="129">
        <f>SUM(G39:G50)</f>
        <v>0</v>
      </c>
      <c r="H65" s="131" t="str">
        <f t="shared" si="4"/>
        <v/>
      </c>
      <c r="I65" s="132">
        <f>SUM(I39:I50)</f>
        <v>0</v>
      </c>
    </row>
    <row r="66" spans="2:12" ht="15" customHeight="1" thickBot="1">
      <c r="B66" s="133" t="s">
        <v>87</v>
      </c>
      <c r="C66" s="134">
        <f>SUM(C51:C62)</f>
        <v>0</v>
      </c>
      <c r="D66" s="134">
        <f>SUM(D51:D62)</f>
        <v>0</v>
      </c>
      <c r="E66" s="134">
        <f>SUM(E51:E62)</f>
        <v>0</v>
      </c>
      <c r="F66" s="135" t="str">
        <f t="shared" si="3"/>
        <v/>
      </c>
      <c r="G66" s="134">
        <f>SUM(G51:G62)</f>
        <v>0</v>
      </c>
      <c r="H66" s="136" t="str">
        <f t="shared" si="4"/>
        <v/>
      </c>
      <c r="I66" s="137">
        <f>SUM(I51:I62)</f>
        <v>0</v>
      </c>
    </row>
    <row r="69" spans="2:12">
      <c r="B69" s="50" t="s">
        <v>89</v>
      </c>
    </row>
    <row r="70" spans="2:12">
      <c r="B70" s="444" t="s">
        <v>91</v>
      </c>
      <c r="C70" s="444"/>
      <c r="D70" s="444"/>
      <c r="E70" s="444"/>
      <c r="F70" s="444"/>
    </row>
    <row r="71" spans="2:12" ht="13.8" thickBot="1"/>
    <row r="72" spans="2:12" ht="27.75" customHeight="1" thickBot="1">
      <c r="B72" s="446" t="s">
        <v>67</v>
      </c>
      <c r="C72" s="447"/>
      <c r="D72" s="459"/>
      <c r="E72" s="138">
        <f>I63</f>
        <v>0</v>
      </c>
    </row>
    <row r="74" spans="2:12" ht="17.25" customHeight="1">
      <c r="B74" s="437" t="s">
        <v>9</v>
      </c>
      <c r="C74" s="438"/>
      <c r="D74" s="439"/>
      <c r="E74" s="139"/>
    </row>
    <row r="75" spans="2:12" ht="17.25" customHeight="1">
      <c r="B75" s="27"/>
      <c r="C75" s="27"/>
      <c r="D75" s="27"/>
      <c r="E75" s="27"/>
    </row>
    <row r="76" spans="2:12">
      <c r="B76" s="437" t="s">
        <v>10</v>
      </c>
      <c r="C76" s="438"/>
      <c r="D76" s="439"/>
      <c r="E76" s="139"/>
    </row>
    <row r="77" spans="2:12">
      <c r="B77" s="27"/>
      <c r="C77" s="27"/>
      <c r="D77" s="27"/>
      <c r="E77" s="27"/>
    </row>
    <row r="78" spans="2:12">
      <c r="F78" s="26"/>
    </row>
    <row r="79" spans="2:12" ht="18" customHeight="1">
      <c r="B79" s="458"/>
      <c r="C79" s="458"/>
      <c r="D79" s="458"/>
      <c r="E79" s="458"/>
      <c r="F79" s="458"/>
      <c r="G79" s="458"/>
      <c r="H79" s="458"/>
      <c r="I79" s="458"/>
      <c r="J79" s="4"/>
      <c r="K79" s="4"/>
      <c r="L79" s="4"/>
    </row>
  </sheetData>
  <sheetProtection algorithmName="SHA-512" hashValue="/i/F6agajr3Vnm6bG87RHpZ6Hy5YZZXMTLculGQgk93hD3AKlsImdNdTJdPx2JSsAY+EJ/unvfKwI/9x0/vUWw==" saltValue="gQJve2lgab/I9LX/IqZBRw==" spinCount="100000" sheet="1" objects="1" scenarios="1"/>
  <mergeCells count="12">
    <mergeCell ref="B20:E21"/>
    <mergeCell ref="C15:E15"/>
    <mergeCell ref="C16:G16"/>
    <mergeCell ref="C17:G17"/>
    <mergeCell ref="F18:G18"/>
    <mergeCell ref="B76:D76"/>
    <mergeCell ref="B79:I79"/>
    <mergeCell ref="B25:H25"/>
    <mergeCell ref="B26:H26"/>
    <mergeCell ref="B70:F70"/>
    <mergeCell ref="B72:D72"/>
    <mergeCell ref="B74:D74"/>
  </mergeCells>
  <dataValidations count="3">
    <dataValidation type="list" allowBlank="1" showInputMessage="1" showErrorMessage="1" prompt="Seleccione tipo" sqref="D27" xr:uid="{08CB2516-0FEA-4D57-A3A8-88330A023B7C}">
      <formula1>"Personal investigador,Personal tecnólogo,Personal gestor"</formula1>
    </dataValidation>
    <dataValidation type="list" allowBlank="1" showInputMessage="1" showErrorMessage="1" sqref="F18" xr:uid="{7E31E47D-4FD1-4AF0-8641-E829BC2C5C49}">
      <formula1>"Modalidad 1,Modalidad 2,Modalidad 3"</formula1>
    </dataValidation>
    <dataValidation type="list" allowBlank="1" showInputMessage="1" showErrorMessage="1" sqref="C15:E15" xr:uid="{0C5808DE-8605-4C5A-9C1A-21128CAC2758}">
      <formula1>"ASIDCAT,ASINTEC,ITECAM,NOTIO-CTAC"</formula1>
    </dataValidation>
  </dataValidations>
  <hyperlinks>
    <hyperlink ref="B1" location="Índice!A1" display="Û A índice" xr:uid="{86D305DD-6552-4528-8FBD-64FCCF465B77}"/>
  </hyperlinks>
  <pageMargins left="0.25" right="0.25" top="0.75" bottom="0.75" header="0.3" footer="0.3"/>
  <pageSetup paperSize="9" scale="66"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6">
    <tabColor rgb="FFE3C9CA"/>
  </sheetPr>
  <dimension ref="A1:L44"/>
  <sheetViews>
    <sheetView workbookViewId="0">
      <selection activeCell="B14" sqref="B14:C16"/>
    </sheetView>
  </sheetViews>
  <sheetFormatPr baseColWidth="10" defaultColWidth="11.44140625" defaultRowHeight="13.8"/>
  <cols>
    <col min="1" max="1" width="11.44140625" style="8" customWidth="1"/>
    <col min="2" max="2" width="40.77734375" style="67" customWidth="1"/>
    <col min="3" max="3" width="100.77734375" style="67" customWidth="1"/>
    <col min="4" max="4" width="24.33203125" style="67" customWidth="1"/>
    <col min="5" max="7" width="11.44140625" style="67"/>
    <col min="8" max="8" width="14" style="67" customWidth="1"/>
    <col min="9" max="16384" width="11.44140625" style="67"/>
  </cols>
  <sheetData>
    <row r="1" spans="2:12">
      <c r="B1" s="176" t="s">
        <v>142</v>
      </c>
    </row>
    <row r="8" spans="2:12">
      <c r="H8" s="68"/>
    </row>
    <row r="9" spans="2:12">
      <c r="H9" s="68"/>
    </row>
    <row r="10" spans="2:12">
      <c r="H10" s="68"/>
    </row>
    <row r="11" spans="2:12">
      <c r="H11" s="68"/>
    </row>
    <row r="12" spans="2:12">
      <c r="H12" s="68"/>
    </row>
    <row r="13" spans="2:12" ht="14.4" thickBot="1">
      <c r="H13" s="68"/>
    </row>
    <row r="14" spans="2:12" ht="13.8" customHeight="1">
      <c r="B14" s="460" t="s">
        <v>0</v>
      </c>
      <c r="C14" s="461"/>
      <c r="D14" s="8"/>
      <c r="E14" s="8"/>
      <c r="F14" s="8"/>
      <c r="G14" s="8"/>
      <c r="H14" s="8"/>
      <c r="I14" s="8"/>
      <c r="J14" s="8"/>
      <c r="K14" s="8"/>
      <c r="L14" s="8"/>
    </row>
    <row r="15" spans="2:12" ht="14.4" customHeight="1">
      <c r="B15" s="462"/>
      <c r="C15" s="463"/>
      <c r="D15" s="8"/>
      <c r="E15" s="8"/>
      <c r="F15" s="8"/>
      <c r="G15" s="8"/>
      <c r="H15" s="8"/>
      <c r="I15" s="8"/>
      <c r="J15" s="8"/>
      <c r="K15" s="8"/>
      <c r="L15" s="8"/>
    </row>
    <row r="16" spans="2:12" ht="15" customHeight="1" thickBot="1">
      <c r="B16" s="464"/>
      <c r="C16" s="465"/>
      <c r="D16" s="8"/>
      <c r="E16" s="8"/>
      <c r="F16" s="8"/>
      <c r="G16" s="8"/>
      <c r="H16" s="8"/>
      <c r="I16" s="8"/>
      <c r="J16" s="8"/>
      <c r="K16" s="8"/>
      <c r="L16" s="8"/>
    </row>
    <row r="18" spans="2:3">
      <c r="B18" s="69" t="s">
        <v>71</v>
      </c>
      <c r="C18" s="173" t="s">
        <v>1</v>
      </c>
    </row>
    <row r="19" spans="2:3">
      <c r="B19" s="466" t="s">
        <v>72</v>
      </c>
      <c r="C19" s="174" t="s">
        <v>139</v>
      </c>
    </row>
    <row r="20" spans="2:3" ht="28.8">
      <c r="B20" s="466"/>
      <c r="C20" s="175" t="s">
        <v>221</v>
      </c>
    </row>
    <row r="21" spans="2:3" ht="26.4">
      <c r="B21" s="466"/>
      <c r="C21" s="175" t="s">
        <v>140</v>
      </c>
    </row>
    <row r="22" spans="2:3" ht="26.4">
      <c r="B22" s="466"/>
      <c r="C22" s="175" t="s">
        <v>73</v>
      </c>
    </row>
    <row r="23" spans="2:3" ht="26.4">
      <c r="B23" s="466"/>
      <c r="C23" s="175" t="s">
        <v>74</v>
      </c>
    </row>
    <row r="24" spans="2:3" ht="26.4">
      <c r="B24" s="466"/>
      <c r="C24" s="175" t="s">
        <v>75</v>
      </c>
    </row>
    <row r="25" spans="2:3" ht="26.4">
      <c r="B25" s="466"/>
      <c r="C25" s="175" t="s">
        <v>76</v>
      </c>
    </row>
    <row r="26" spans="2:3">
      <c r="B26" s="466"/>
      <c r="C26" s="175" t="s">
        <v>77</v>
      </c>
    </row>
    <row r="27" spans="2:3">
      <c r="B27" s="466"/>
      <c r="C27" s="175" t="s">
        <v>78</v>
      </c>
    </row>
    <row r="28" spans="2:3" ht="26.4">
      <c r="B28" s="466"/>
      <c r="C28" s="175" t="s">
        <v>79</v>
      </c>
    </row>
    <row r="29" spans="2:3" ht="26.4">
      <c r="B29" s="466"/>
      <c r="C29" s="175" t="s">
        <v>80</v>
      </c>
    </row>
    <row r="30" spans="2:3" ht="26.4">
      <c r="B30" s="466"/>
      <c r="C30" s="175" t="s">
        <v>81</v>
      </c>
    </row>
    <row r="31" spans="2:3">
      <c r="B31" s="466"/>
      <c r="C31" s="175" t="s">
        <v>82</v>
      </c>
    </row>
    <row r="33" spans="1:3">
      <c r="B33" s="458" t="s">
        <v>141</v>
      </c>
      <c r="C33" s="458"/>
    </row>
    <row r="41" spans="1:3">
      <c r="A41" s="70"/>
    </row>
    <row r="42" spans="1:3">
      <c r="A42" s="70"/>
    </row>
    <row r="43" spans="1:3">
      <c r="A43" s="70"/>
    </row>
    <row r="44" spans="1:3">
      <c r="A44" s="70"/>
    </row>
  </sheetData>
  <sheetProtection algorithmName="SHA-512" hashValue="H9qfvSIqqkfAgYghDQ31AyiZlt6rxRED9iTJe75c6Fe1hj7xljzyMV9Iq9DGVb1UNlDgVnpLPiRXOvRXCZCXjg==" saltValue="sOJx5Jl3BkL/AHzlku0bJQ==" spinCount="100000" sheet="1" objects="1" scenarios="1"/>
  <mergeCells count="3">
    <mergeCell ref="B14:C16"/>
    <mergeCell ref="B19:B31"/>
    <mergeCell ref="B33:C33"/>
  </mergeCells>
  <hyperlinks>
    <hyperlink ref="B1" location="Índice!A1" display="Û A índice" xr:uid="{DB9D0974-F69E-463C-B994-389FED3FEB1F}"/>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E98F6-CBE6-4CE3-850C-C14DA659C8B6}">
  <sheetPr codeName="Hoja4">
    <tabColor rgb="FFC1F0C8"/>
  </sheetPr>
  <dimension ref="B1:R57"/>
  <sheetViews>
    <sheetView workbookViewId="0">
      <selection activeCell="C15" sqref="C15:E15"/>
    </sheetView>
  </sheetViews>
  <sheetFormatPr baseColWidth="10" defaultColWidth="11.44140625" defaultRowHeight="13.2"/>
  <cols>
    <col min="1" max="1" width="11.44140625" style="26"/>
    <col min="2" max="2" width="55.77734375" style="26" customWidth="1"/>
    <col min="3" max="3" width="25.6640625" style="26" customWidth="1"/>
    <col min="4" max="4" width="30.44140625" style="26" bestFit="1" customWidth="1"/>
    <col min="5" max="5" width="30.88671875" style="26" customWidth="1"/>
    <col min="6" max="6" width="28.5546875" style="53" customWidth="1"/>
    <col min="7" max="7" width="25.6640625" style="53" customWidth="1"/>
    <col min="8" max="16384" width="11.44140625" style="26"/>
  </cols>
  <sheetData>
    <row r="1" spans="2:7">
      <c r="B1" s="176" t="s">
        <v>142</v>
      </c>
      <c r="C1" s="2"/>
    </row>
    <row r="14" spans="2:7" ht="13.8" thickBot="1"/>
    <row r="15" spans="2:7" s="18" customFormat="1" ht="13.8">
      <c r="B15" s="42" t="s">
        <v>2</v>
      </c>
      <c r="C15" s="388"/>
      <c r="D15" s="388"/>
      <c r="E15" s="388"/>
      <c r="F15" s="60" t="s">
        <v>11</v>
      </c>
      <c r="G15" s="83">
        <f>'Cuenta justificativa resumen'!G15</f>
        <v>0</v>
      </c>
    </row>
    <row r="16" spans="2:7" s="18" customFormat="1" ht="13.8">
      <c r="B16" s="44" t="s">
        <v>61</v>
      </c>
      <c r="C16" s="403">
        <f>'Cuenta justificativa resumen'!C16</f>
        <v>0</v>
      </c>
      <c r="D16" s="404"/>
      <c r="E16" s="404"/>
      <c r="F16" s="404"/>
      <c r="G16" s="405"/>
    </row>
    <row r="17" spans="2:18" s="18" customFormat="1" ht="13.8">
      <c r="B17" s="44" t="s">
        <v>32</v>
      </c>
      <c r="C17" s="406">
        <f>'Cuenta justificativa resumen'!C17</f>
        <v>0</v>
      </c>
      <c r="D17" s="407"/>
      <c r="E17" s="407"/>
      <c r="F17" s="407"/>
      <c r="G17" s="408"/>
    </row>
    <row r="18" spans="2:18" s="18" customFormat="1" ht="15" customHeight="1" thickBot="1">
      <c r="B18" s="45" t="s">
        <v>3</v>
      </c>
      <c r="C18" s="389">
        <f>'Cuenta justificativa resumen'!C18</f>
        <v>0</v>
      </c>
      <c r="D18" s="390"/>
      <c r="E18" s="46" t="s">
        <v>39</v>
      </c>
      <c r="F18" s="413"/>
      <c r="G18" s="414"/>
    </row>
    <row r="19" spans="2:18" ht="13.8" thickBot="1"/>
    <row r="20" spans="2:18" ht="13.8" thickTop="1">
      <c r="B20" s="391" t="s">
        <v>12</v>
      </c>
      <c r="C20" s="392"/>
      <c r="D20" s="392"/>
      <c r="E20" s="392"/>
      <c r="F20" s="66" t="s">
        <v>13</v>
      </c>
      <c r="G20" s="66" t="s">
        <v>65</v>
      </c>
    </row>
    <row r="21" spans="2:18" ht="13.8" thickBot="1">
      <c r="B21" s="394"/>
      <c r="C21" s="395"/>
      <c r="D21" s="395"/>
      <c r="E21" s="395"/>
      <c r="F21" s="100">
        <f>'Cuenta justificativa resumen'!C25</f>
        <v>0</v>
      </c>
      <c r="G21" s="100">
        <f>'Cuenta justificativa resumen'!D25</f>
        <v>0</v>
      </c>
    </row>
    <row r="22" spans="2:18" ht="13.8" thickTop="1">
      <c r="B22" s="3"/>
      <c r="C22" s="3"/>
      <c r="D22" s="3"/>
      <c r="E22" s="3"/>
      <c r="F22" s="57"/>
      <c r="G22" s="57"/>
    </row>
    <row r="23" spans="2:18" s="7" customFormat="1" ht="40.049999999999997" customHeight="1">
      <c r="B23" s="421"/>
      <c r="C23" s="421"/>
      <c r="D23" s="421"/>
      <c r="E23" s="421"/>
      <c r="F23" s="421"/>
      <c r="G23" s="421"/>
      <c r="H23" s="15"/>
      <c r="I23" s="15"/>
      <c r="J23" s="15"/>
      <c r="K23" s="15"/>
      <c r="L23" s="15"/>
      <c r="M23" s="15"/>
      <c r="N23" s="15"/>
      <c r="O23" s="15"/>
      <c r="P23" s="15"/>
      <c r="Q23" s="2"/>
      <c r="R23" s="2"/>
    </row>
    <row r="24" spans="2:18" ht="13.8" thickBot="1">
      <c r="B24" s="27"/>
      <c r="C24" s="27"/>
      <c r="D24" s="27"/>
      <c r="E24" s="27"/>
      <c r="F24" s="61"/>
      <c r="G24" s="61"/>
    </row>
    <row r="25" spans="2:18">
      <c r="B25" s="415" t="s">
        <v>14</v>
      </c>
      <c r="C25" s="416"/>
      <c r="D25" s="416"/>
      <c r="E25" s="416"/>
      <c r="F25" s="416"/>
      <c r="G25" s="417"/>
    </row>
    <row r="26" spans="2:18" ht="13.8" thickBot="1">
      <c r="B26" s="418" t="s">
        <v>66</v>
      </c>
      <c r="C26" s="419"/>
      <c r="D26" s="419"/>
      <c r="E26" s="419"/>
      <c r="F26" s="419"/>
      <c r="G26" s="420"/>
    </row>
    <row r="27" spans="2:18" ht="16.2" thickBot="1">
      <c r="B27" s="80" t="s">
        <v>222</v>
      </c>
      <c r="C27" s="81" t="s">
        <v>15</v>
      </c>
      <c r="D27" s="76" t="s">
        <v>16</v>
      </c>
      <c r="E27" s="76" t="s">
        <v>68</v>
      </c>
      <c r="F27" s="77" t="s">
        <v>223</v>
      </c>
      <c r="G27" s="78" t="s">
        <v>18</v>
      </c>
    </row>
    <row r="28" spans="2:18">
      <c r="B28" s="239" t="str">
        <f>'A. Costes personal resumen '!B28</f>
        <v>Trabajador-a 1</v>
      </c>
      <c r="C28" s="240">
        <f>'A. Costes personal resumen '!E28</f>
        <v>0</v>
      </c>
      <c r="D28" s="240">
        <f>'A. Costes personal resumen '!F28</f>
        <v>0</v>
      </c>
      <c r="E28" s="218" t="str">
        <f>'Trabajador-a 1'!$H$64</f>
        <v/>
      </c>
      <c r="F28" s="219">
        <f>SUM('Trabajador-a 1'!$C$64:$D$64)</f>
        <v>0</v>
      </c>
      <c r="G28" s="220">
        <f>'Trabajador-a 1'!$I$64</f>
        <v>0</v>
      </c>
    </row>
    <row r="29" spans="2:18">
      <c r="B29" s="241" t="str">
        <f>'A. Costes personal resumen '!B29</f>
        <v>Trabajador-a 2</v>
      </c>
      <c r="C29" s="242">
        <f>'A. Costes personal resumen '!E29</f>
        <v>0</v>
      </c>
      <c r="D29" s="242">
        <f>'A. Costes personal resumen '!F29</f>
        <v>0</v>
      </c>
      <c r="E29" s="79" t="str">
        <f>'Trabajador-a 2'!$H$64</f>
        <v/>
      </c>
      <c r="F29" s="209">
        <f>SUM('Trabajador-a 2'!$C$64:$D$64)</f>
        <v>0</v>
      </c>
      <c r="G29" s="221">
        <f>'Trabajador-a 2'!$I$64</f>
        <v>0</v>
      </c>
    </row>
    <row r="30" spans="2:18">
      <c r="B30" s="241" t="str">
        <f>'A. Costes personal resumen '!B30</f>
        <v>Trabajador-a 3</v>
      </c>
      <c r="C30" s="242">
        <f>'A. Costes personal resumen '!E30</f>
        <v>0</v>
      </c>
      <c r="D30" s="242">
        <f>'A. Costes personal resumen '!F30</f>
        <v>0</v>
      </c>
      <c r="E30" s="79" t="str">
        <f>'Trabajador-a 3'!$H$64</f>
        <v/>
      </c>
      <c r="F30" s="209">
        <f>SUM('Trabajador-a 3'!$C$64:$D$64)</f>
        <v>0</v>
      </c>
      <c r="G30" s="221">
        <f>'Trabajador-a 3'!$I$64</f>
        <v>0</v>
      </c>
    </row>
    <row r="31" spans="2:18">
      <c r="B31" s="241" t="str">
        <f>'A. Costes personal resumen '!B31</f>
        <v>Trabajador-a 4</v>
      </c>
      <c r="C31" s="242">
        <f>'A. Costes personal resumen '!E31</f>
        <v>0</v>
      </c>
      <c r="D31" s="242">
        <f>'A. Costes personal resumen '!F31</f>
        <v>0</v>
      </c>
      <c r="E31" s="79" t="str">
        <f>'Trabajador-a 4'!$H$64</f>
        <v/>
      </c>
      <c r="F31" s="209">
        <f>SUM('Trabajador-a 4'!$C$64:$D$64)</f>
        <v>0</v>
      </c>
      <c r="G31" s="221">
        <f>'Trabajador-a 4'!$I$64</f>
        <v>0</v>
      </c>
    </row>
    <row r="32" spans="2:18">
      <c r="B32" s="241" t="str">
        <f>'A. Costes personal resumen '!B32</f>
        <v>Trabajador-a 5</v>
      </c>
      <c r="C32" s="242">
        <f>'A. Costes personal resumen '!E32</f>
        <v>0</v>
      </c>
      <c r="D32" s="242">
        <f>'A. Costes personal resumen '!F32</f>
        <v>0</v>
      </c>
      <c r="E32" s="79" t="str">
        <f>'Trabajador-a 5'!$H$64</f>
        <v/>
      </c>
      <c r="F32" s="209">
        <f>SUM('Trabajador-a 5'!$C$64:$D$64)</f>
        <v>0</v>
      </c>
      <c r="G32" s="221">
        <f>'Trabajador-a 5'!$I$64</f>
        <v>0</v>
      </c>
    </row>
    <row r="33" spans="2:7">
      <c r="B33" s="241" t="str">
        <f>'A. Costes personal resumen '!B33</f>
        <v>Trabajador-a 6</v>
      </c>
      <c r="C33" s="242">
        <f>'A. Costes personal resumen '!E33</f>
        <v>0</v>
      </c>
      <c r="D33" s="242">
        <f>'A. Costes personal resumen '!F33</f>
        <v>0</v>
      </c>
      <c r="E33" s="79" t="str">
        <f>'Trabajador-a 6'!$H$64</f>
        <v/>
      </c>
      <c r="F33" s="209">
        <f>SUM('Trabajador-a 6'!$C$64:$D$64)</f>
        <v>0</v>
      </c>
      <c r="G33" s="221">
        <f>'Trabajador-a 6'!$I$64</f>
        <v>0</v>
      </c>
    </row>
    <row r="34" spans="2:7">
      <c r="B34" s="241" t="str">
        <f>'A. Costes personal resumen '!B34</f>
        <v>Trabajador-a 7</v>
      </c>
      <c r="C34" s="242">
        <f>'A. Costes personal resumen '!E34</f>
        <v>0</v>
      </c>
      <c r="D34" s="242">
        <f>'A. Costes personal resumen '!F34</f>
        <v>0</v>
      </c>
      <c r="E34" s="79" t="str">
        <f>'Trabajador-a 7'!$H$64</f>
        <v/>
      </c>
      <c r="F34" s="209">
        <f>SUM('Trabajador-a 7'!$C$64:$D$64)</f>
        <v>0</v>
      </c>
      <c r="G34" s="221">
        <f>'Trabajador-a 7'!$I$64</f>
        <v>0</v>
      </c>
    </row>
    <row r="35" spans="2:7">
      <c r="B35" s="241" t="str">
        <f>'A. Costes personal resumen '!B35</f>
        <v>Trabajador-a 8</v>
      </c>
      <c r="C35" s="242">
        <f>'A. Costes personal resumen '!E35</f>
        <v>0</v>
      </c>
      <c r="D35" s="242">
        <f>'A. Costes personal resumen '!F35</f>
        <v>0</v>
      </c>
      <c r="E35" s="79" t="str">
        <f>'Trabajador-a 8'!$H$64</f>
        <v/>
      </c>
      <c r="F35" s="209">
        <f>SUM('Trabajador-a 8'!$C$64:$D$64)</f>
        <v>0</v>
      </c>
      <c r="G35" s="221">
        <f>'Trabajador-a 8'!$I$64</f>
        <v>0</v>
      </c>
    </row>
    <row r="36" spans="2:7">
      <c r="B36" s="241" t="str">
        <f>'A. Costes personal resumen '!B36</f>
        <v>Trabajador-a 9</v>
      </c>
      <c r="C36" s="242">
        <f>'A. Costes personal resumen '!E36</f>
        <v>0</v>
      </c>
      <c r="D36" s="242">
        <f>'A. Costes personal resumen '!F36</f>
        <v>0</v>
      </c>
      <c r="E36" s="79" t="str">
        <f>'Trabajador-a 9'!$H$64</f>
        <v/>
      </c>
      <c r="F36" s="209">
        <f>SUM('Trabajador-a 9'!$C$64:$D$64)</f>
        <v>0</v>
      </c>
      <c r="G36" s="221">
        <f>'Trabajador-a 9'!$I$64</f>
        <v>0</v>
      </c>
    </row>
    <row r="37" spans="2:7">
      <c r="B37" s="241" t="str">
        <f>'A. Costes personal resumen '!B37</f>
        <v>Trabajador-a 10</v>
      </c>
      <c r="C37" s="242">
        <f>'A. Costes personal resumen '!E37</f>
        <v>0</v>
      </c>
      <c r="D37" s="242">
        <f>'A. Costes personal resumen '!F37</f>
        <v>0</v>
      </c>
      <c r="E37" s="79" t="str">
        <f>'Trabajador-a 10'!$H$64</f>
        <v/>
      </c>
      <c r="F37" s="209">
        <f>SUM('Trabajador-a 10'!$C$64:$D$64)</f>
        <v>0</v>
      </c>
      <c r="G37" s="221">
        <f>'Trabajador-a 10'!$I$64</f>
        <v>0</v>
      </c>
    </row>
    <row r="38" spans="2:7">
      <c r="B38" s="241" t="str">
        <f>'A. Costes personal resumen '!B38</f>
        <v>Trabajador-a 11</v>
      </c>
      <c r="C38" s="242">
        <f>'A. Costes personal resumen '!E38</f>
        <v>0</v>
      </c>
      <c r="D38" s="242">
        <f>'A. Costes personal resumen '!F38</f>
        <v>0</v>
      </c>
      <c r="E38" s="79" t="str">
        <f>'Trabajador-a 11'!$H$64</f>
        <v/>
      </c>
      <c r="F38" s="209">
        <f>SUM('Trabajador-a 11'!$C$64:$D$64)</f>
        <v>0</v>
      </c>
      <c r="G38" s="221">
        <f>'Trabajador-a 11'!$I$64</f>
        <v>0</v>
      </c>
    </row>
    <row r="39" spans="2:7">
      <c r="B39" s="241" t="str">
        <f>'A. Costes personal resumen '!B39</f>
        <v>Trabajador-a 12</v>
      </c>
      <c r="C39" s="242">
        <f>'A. Costes personal resumen '!E39</f>
        <v>0</v>
      </c>
      <c r="D39" s="242">
        <f>'A. Costes personal resumen '!F39</f>
        <v>0</v>
      </c>
      <c r="E39" s="79" t="str">
        <f>'Trabajador-a 12'!$H$64</f>
        <v/>
      </c>
      <c r="F39" s="209">
        <f>SUM('Trabajador-a 12'!$C$64:$D$64)</f>
        <v>0</v>
      </c>
      <c r="G39" s="221">
        <f>'Trabajador-a 12'!$I$64</f>
        <v>0</v>
      </c>
    </row>
    <row r="40" spans="2:7">
      <c r="B40" s="241" t="str">
        <f>'A. Costes personal resumen '!B40</f>
        <v>Trabajador-a 13</v>
      </c>
      <c r="C40" s="242">
        <f>'A. Costes personal resumen '!E40</f>
        <v>0</v>
      </c>
      <c r="D40" s="242">
        <f>'A. Costes personal resumen '!F40</f>
        <v>0</v>
      </c>
      <c r="E40" s="79" t="str">
        <f>'Trabajador-a 13'!$H$64</f>
        <v/>
      </c>
      <c r="F40" s="209">
        <f>SUM('Trabajador-a 13'!$C$64:$D$64)</f>
        <v>0</v>
      </c>
      <c r="G40" s="221">
        <f>'Trabajador-a 13'!$I$64</f>
        <v>0</v>
      </c>
    </row>
    <row r="41" spans="2:7">
      <c r="B41" s="241" t="str">
        <f>'A. Costes personal resumen '!B41</f>
        <v>Trabajador-a 14</v>
      </c>
      <c r="C41" s="242">
        <f>'A. Costes personal resumen '!E41</f>
        <v>0</v>
      </c>
      <c r="D41" s="242">
        <f>'A. Costes personal resumen '!F41</f>
        <v>0</v>
      </c>
      <c r="E41" s="79" t="str">
        <f>'Trabajador-a 14'!$H$64</f>
        <v/>
      </c>
      <c r="F41" s="209">
        <f>SUM('Trabajador-a 14'!$C$64:$D$64)</f>
        <v>0</v>
      </c>
      <c r="G41" s="221">
        <f>'Trabajador-a 14'!$I$64</f>
        <v>0</v>
      </c>
    </row>
    <row r="42" spans="2:7">
      <c r="B42" s="241" t="str">
        <f>'A. Costes personal resumen '!B42</f>
        <v>Trabajador-a 15</v>
      </c>
      <c r="C42" s="242">
        <f>'A. Costes personal resumen '!E42</f>
        <v>0</v>
      </c>
      <c r="D42" s="242">
        <f>'A. Costes personal resumen '!F42</f>
        <v>0</v>
      </c>
      <c r="E42" s="79" t="str">
        <f>'Trabajador-a 15'!$H$64</f>
        <v/>
      </c>
      <c r="F42" s="209">
        <f>SUM('Trabajador-a 15'!$C$64:$D$64)</f>
        <v>0</v>
      </c>
      <c r="G42" s="221">
        <f>'Trabajador-a 15'!$I$64</f>
        <v>0</v>
      </c>
    </row>
    <row r="43" spans="2:7">
      <c r="B43" s="241" t="str">
        <f>'A. Costes personal resumen '!B43</f>
        <v>Trabajador-a 16</v>
      </c>
      <c r="C43" s="242">
        <f>'A. Costes personal resumen '!E43</f>
        <v>0</v>
      </c>
      <c r="D43" s="242">
        <f>'A. Costes personal resumen '!F43</f>
        <v>0</v>
      </c>
      <c r="E43" s="79" t="str">
        <f>'Trabajador-a 16'!$H$64</f>
        <v/>
      </c>
      <c r="F43" s="209">
        <f>SUM('Trabajador-a 16'!$C$64:$D$64)</f>
        <v>0</v>
      </c>
      <c r="G43" s="221">
        <f>'Trabajador-a 16'!$I$64</f>
        <v>0</v>
      </c>
    </row>
    <row r="44" spans="2:7">
      <c r="B44" s="241" t="str">
        <f>'A. Costes personal resumen '!B44</f>
        <v>Trabajador-a 17</v>
      </c>
      <c r="C44" s="242">
        <f>'A. Costes personal resumen '!E44</f>
        <v>0</v>
      </c>
      <c r="D44" s="242">
        <f>'A. Costes personal resumen '!F44</f>
        <v>0</v>
      </c>
      <c r="E44" s="79" t="str">
        <f>'Trabajador-a 17'!$H$64</f>
        <v/>
      </c>
      <c r="F44" s="209">
        <f>SUM('Trabajador-a 17'!$C$64:$D$64)</f>
        <v>0</v>
      </c>
      <c r="G44" s="221">
        <f>'Trabajador-a 17'!$I$64</f>
        <v>0</v>
      </c>
    </row>
    <row r="45" spans="2:7">
      <c r="B45" s="241" t="str">
        <f>'A. Costes personal resumen '!B45</f>
        <v>Trabajador-a 18</v>
      </c>
      <c r="C45" s="242">
        <f>'A. Costes personal resumen '!E45</f>
        <v>0</v>
      </c>
      <c r="D45" s="242">
        <f>'A. Costes personal resumen '!F45</f>
        <v>0</v>
      </c>
      <c r="E45" s="79" t="str">
        <f>'Trabajador-a 18'!$H$64</f>
        <v/>
      </c>
      <c r="F45" s="209">
        <f>SUM('Trabajador-a 18'!$C$64:$D$64)</f>
        <v>0</v>
      </c>
      <c r="G45" s="221">
        <f>'Trabajador-a 18'!$I$64</f>
        <v>0</v>
      </c>
    </row>
    <row r="46" spans="2:7">
      <c r="B46" s="241" t="str">
        <f>'A. Costes personal resumen '!B46</f>
        <v>Trabajador-a 19</v>
      </c>
      <c r="C46" s="242">
        <f>'A. Costes personal resumen '!E46</f>
        <v>0</v>
      </c>
      <c r="D46" s="242">
        <f>'A. Costes personal resumen '!F46</f>
        <v>0</v>
      </c>
      <c r="E46" s="79" t="str">
        <f>'Trabajador-a 19'!$H$64</f>
        <v/>
      </c>
      <c r="F46" s="209">
        <f>SUM('Trabajador-a 19'!$C$64:$D$64)</f>
        <v>0</v>
      </c>
      <c r="G46" s="221">
        <f>'Trabajador-a 19'!$I$64</f>
        <v>0</v>
      </c>
    </row>
    <row r="47" spans="2:7" ht="13.8" thickBot="1">
      <c r="B47" s="243" t="str">
        <f>'A. Costes personal resumen '!B47</f>
        <v>Trabajador-a 20</v>
      </c>
      <c r="C47" s="244">
        <f>'A. Costes personal resumen '!E47</f>
        <v>0</v>
      </c>
      <c r="D47" s="244">
        <f>'A. Costes personal resumen '!F47</f>
        <v>0</v>
      </c>
      <c r="E47" s="222" t="str">
        <f>'Trabajador-a 20'!$H$64</f>
        <v/>
      </c>
      <c r="F47" s="223">
        <f>SUM('Trabajador-a 20'!$C$64:$D$64)</f>
        <v>0</v>
      </c>
      <c r="G47" s="224">
        <f>'Trabajador-a 20'!$I$64</f>
        <v>0</v>
      </c>
    </row>
    <row r="48" spans="2:7" ht="15.6" customHeight="1" thickBot="1">
      <c r="B48" s="411" t="s">
        <v>7</v>
      </c>
      <c r="C48" s="412"/>
      <c r="D48" s="412"/>
      <c r="E48" s="229"/>
      <c r="F48" s="225">
        <f>SUM(F28:F47)</f>
        <v>0</v>
      </c>
      <c r="G48" s="226">
        <f>SUM(G28:G47)</f>
        <v>0</v>
      </c>
    </row>
    <row r="49" spans="2:5">
      <c r="E49" s="28"/>
    </row>
    <row r="50" spans="2:5">
      <c r="B50" s="26" t="s">
        <v>224</v>
      </c>
      <c r="E50" s="28"/>
    </row>
    <row r="51" spans="2:5">
      <c r="E51" s="28"/>
    </row>
    <row r="55" spans="2:5">
      <c r="B55" s="26" t="s">
        <v>9</v>
      </c>
    </row>
    <row r="57" spans="2:5">
      <c r="B57" s="26" t="s">
        <v>22</v>
      </c>
    </row>
  </sheetData>
  <sheetProtection algorithmName="SHA-512" hashValue="JKbXM4WACTXuW/AOS7SUfaF/2QZQK1Vz3zD4st7piFki2iv2KyPSefosO7NUaB6J4hZpEgXqGfB2X2sURIRU8Q==" saltValue="V4VafevK6IEFoAN9odqdPw==" spinCount="100000" sheet="1" objects="1" scenarios="1"/>
  <mergeCells count="10">
    <mergeCell ref="B20:E21"/>
    <mergeCell ref="B48:D48"/>
    <mergeCell ref="C15:E15"/>
    <mergeCell ref="C16:G16"/>
    <mergeCell ref="C17:G17"/>
    <mergeCell ref="C18:D18"/>
    <mergeCell ref="F18:G18"/>
    <mergeCell ref="B25:G25"/>
    <mergeCell ref="B26:G26"/>
    <mergeCell ref="B23:G23"/>
  </mergeCells>
  <conditionalFormatting sqref="G48">
    <cfRule type="expression" dxfId="8" priority="1">
      <formula>$G$48=(#REF!+#REF!+#REF!)</formula>
    </cfRule>
    <cfRule type="expression" dxfId="7" priority="2">
      <formula>$G$48&lt;&gt;(#REF!+#REF!+#REF!)</formula>
    </cfRule>
  </conditionalFormatting>
  <dataValidations count="2">
    <dataValidation type="list" allowBlank="1" showInputMessage="1" showErrorMessage="1" sqref="F18" xr:uid="{F714AD20-A440-453B-8CBD-F07C04C8D924}">
      <formula1>"Modalidad 1,Modalidad 2,Modalidad 3"</formula1>
    </dataValidation>
    <dataValidation type="list" allowBlank="1" showInputMessage="1" showErrorMessage="1" sqref="C15:E15" xr:uid="{BCCC4E22-AD67-49B0-969F-3497EB9B24CB}">
      <formula1>"ASIDCAT,ASINTEC,ITECAM,NOTIO-CTAC"</formula1>
    </dataValidation>
  </dataValidations>
  <hyperlinks>
    <hyperlink ref="B1" location="Índice!A1" display="Û A índice" xr:uid="{8C8F111B-9168-475C-B8D9-EEA394891B09}"/>
  </hyperlink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61CB1-EB94-476E-86C8-8616DCB0FFCD}">
  <sheetPr codeName="Hoja5"/>
  <dimension ref="B1:R57"/>
  <sheetViews>
    <sheetView topLeftCell="B1" workbookViewId="0">
      <selection activeCell="C15" sqref="C15:E15"/>
    </sheetView>
  </sheetViews>
  <sheetFormatPr baseColWidth="10" defaultColWidth="11.44140625" defaultRowHeight="13.2"/>
  <cols>
    <col min="1" max="1" width="11.44140625" style="26"/>
    <col min="2" max="2" width="55.77734375" style="26" customWidth="1"/>
    <col min="3" max="3" width="25.6640625" style="26" customWidth="1"/>
    <col min="4" max="4" width="30.44140625" style="26" bestFit="1" customWidth="1"/>
    <col min="5" max="5" width="30.88671875" style="26" customWidth="1"/>
    <col min="6" max="6" width="28.5546875" style="53" customWidth="1"/>
    <col min="7" max="7" width="25.6640625" style="53" customWidth="1"/>
    <col min="8" max="16384" width="11.44140625" style="26"/>
  </cols>
  <sheetData>
    <row r="1" spans="2:7">
      <c r="B1" s="176" t="s">
        <v>142</v>
      </c>
      <c r="C1" s="2"/>
    </row>
    <row r="14" spans="2:7" ht="13.8" thickBot="1"/>
    <row r="15" spans="2:7" s="18" customFormat="1" ht="13.8">
      <c r="B15" s="42" t="s">
        <v>2</v>
      </c>
      <c r="C15" s="388"/>
      <c r="D15" s="388"/>
      <c r="E15" s="388"/>
      <c r="F15" s="60" t="s">
        <v>11</v>
      </c>
      <c r="G15" s="83">
        <f>'Cuenta justificativa resumen'!G15</f>
        <v>0</v>
      </c>
    </row>
    <row r="16" spans="2:7" s="18" customFormat="1" ht="13.8">
      <c r="B16" s="44" t="s">
        <v>61</v>
      </c>
      <c r="C16" s="403">
        <f>'Cuenta justificativa resumen'!C16</f>
        <v>0</v>
      </c>
      <c r="D16" s="404"/>
      <c r="E16" s="404"/>
      <c r="F16" s="404"/>
      <c r="G16" s="405"/>
    </row>
    <row r="17" spans="2:18" s="18" customFormat="1" ht="13.8">
      <c r="B17" s="44" t="s">
        <v>32</v>
      </c>
      <c r="C17" s="406">
        <f>'Cuenta justificativa resumen'!C17</f>
        <v>0</v>
      </c>
      <c r="D17" s="407"/>
      <c r="E17" s="407"/>
      <c r="F17" s="407"/>
      <c r="G17" s="408"/>
    </row>
    <row r="18" spans="2:18" s="18" customFormat="1" ht="15" customHeight="1" thickBot="1">
      <c r="B18" s="45" t="s">
        <v>3</v>
      </c>
      <c r="C18" s="389">
        <f>'Cuenta justificativa resumen'!C18</f>
        <v>0</v>
      </c>
      <c r="D18" s="390"/>
      <c r="E18" s="46" t="s">
        <v>39</v>
      </c>
      <c r="F18" s="413"/>
      <c r="G18" s="414"/>
    </row>
    <row r="19" spans="2:18" ht="13.8" thickBot="1"/>
    <row r="20" spans="2:18" ht="13.8" thickTop="1">
      <c r="B20" s="391" t="s">
        <v>12</v>
      </c>
      <c r="C20" s="392"/>
      <c r="D20" s="392"/>
      <c r="E20" s="392"/>
      <c r="F20" s="66" t="s">
        <v>13</v>
      </c>
      <c r="G20" s="66" t="s">
        <v>65</v>
      </c>
    </row>
    <row r="21" spans="2:18" ht="13.8" thickBot="1">
      <c r="B21" s="394"/>
      <c r="C21" s="395"/>
      <c r="D21" s="395"/>
      <c r="E21" s="395"/>
      <c r="F21" s="100">
        <f>'Cuenta justificativa resumen'!C25</f>
        <v>0</v>
      </c>
      <c r="G21" s="100">
        <f>'Cuenta justificativa resumen'!D25</f>
        <v>0</v>
      </c>
    </row>
    <row r="22" spans="2:18" ht="13.8" thickTop="1">
      <c r="B22" s="3"/>
      <c r="C22" s="3"/>
      <c r="D22" s="3"/>
      <c r="E22" s="3"/>
      <c r="F22" s="57"/>
      <c r="G22" s="57"/>
    </row>
    <row r="23" spans="2:18" s="7" customFormat="1" ht="40.049999999999997" customHeight="1">
      <c r="B23" s="421"/>
      <c r="C23" s="421"/>
      <c r="D23" s="421"/>
      <c r="E23" s="421"/>
      <c r="F23" s="421"/>
      <c r="G23" s="421"/>
      <c r="H23" s="15"/>
      <c r="I23" s="15"/>
      <c r="J23" s="15"/>
      <c r="K23" s="15"/>
      <c r="L23" s="15"/>
      <c r="M23" s="15"/>
      <c r="N23" s="15"/>
      <c r="O23" s="15"/>
      <c r="P23" s="15"/>
      <c r="Q23" s="2"/>
      <c r="R23" s="2"/>
    </row>
    <row r="24" spans="2:18" ht="13.8" thickBot="1">
      <c r="B24" s="27"/>
      <c r="C24" s="27"/>
      <c r="D24" s="27"/>
      <c r="E24" s="27"/>
      <c r="F24" s="61"/>
      <c r="G24" s="61"/>
    </row>
    <row r="25" spans="2:18">
      <c r="B25" s="415" t="s">
        <v>14</v>
      </c>
      <c r="C25" s="416"/>
      <c r="D25" s="416"/>
      <c r="E25" s="416"/>
      <c r="F25" s="416"/>
      <c r="G25" s="417"/>
    </row>
    <row r="26" spans="2:18" ht="13.8" thickBot="1">
      <c r="B26" s="418" t="s">
        <v>205</v>
      </c>
      <c r="C26" s="419"/>
      <c r="D26" s="419"/>
      <c r="E26" s="419"/>
      <c r="F26" s="419"/>
      <c r="G26" s="420"/>
    </row>
    <row r="27" spans="2:18" ht="16.2" thickBot="1">
      <c r="B27" s="33" t="s">
        <v>222</v>
      </c>
      <c r="C27" s="34" t="s">
        <v>15</v>
      </c>
      <c r="D27" s="35" t="s">
        <v>16</v>
      </c>
      <c r="E27" s="35" t="s">
        <v>68</v>
      </c>
      <c r="F27" s="62" t="s">
        <v>223</v>
      </c>
      <c r="G27" s="64" t="s">
        <v>18</v>
      </c>
    </row>
    <row r="28" spans="2:18" ht="13.8" thickTop="1">
      <c r="B28" s="241" t="str">
        <f>'A. Costes personal resumen '!B28</f>
        <v>Trabajador-a 1</v>
      </c>
      <c r="C28" s="242">
        <f>'A. Costes personal resumen '!E28</f>
        <v>0</v>
      </c>
      <c r="D28" s="242">
        <f>'A. Costes personal resumen '!F28</f>
        <v>0</v>
      </c>
      <c r="E28" s="227" t="str">
        <f>'Trabajador-a 1'!$H$65</f>
        <v/>
      </c>
      <c r="F28" s="208">
        <f>SUM('Trabajador-a 1'!$C$65:$D$65)</f>
        <v>0</v>
      </c>
      <c r="G28" s="228">
        <f>'Trabajador-a 1'!$I$65</f>
        <v>0</v>
      </c>
    </row>
    <row r="29" spans="2:18">
      <c r="B29" s="241" t="str">
        <f>'A. Costes personal resumen '!B29</f>
        <v>Trabajador-a 2</v>
      </c>
      <c r="C29" s="242">
        <f>'A. Costes personal resumen '!E29</f>
        <v>0</v>
      </c>
      <c r="D29" s="242">
        <f>'A. Costes personal resumen '!F29</f>
        <v>0</v>
      </c>
      <c r="E29" s="79" t="str">
        <f>'Trabajador-a 2'!$H$65</f>
        <v/>
      </c>
      <c r="F29" s="209">
        <f>SUM('Trabajador-a 2'!$C$65:$D$65)</f>
        <v>0</v>
      </c>
      <c r="G29" s="221">
        <f>'Trabajador-a 2'!$I$65</f>
        <v>0</v>
      </c>
    </row>
    <row r="30" spans="2:18">
      <c r="B30" s="241" t="str">
        <f>'A. Costes personal resumen '!B30</f>
        <v>Trabajador-a 3</v>
      </c>
      <c r="C30" s="242">
        <f>'A. Costes personal resumen '!E30</f>
        <v>0</v>
      </c>
      <c r="D30" s="242">
        <f>'A. Costes personal resumen '!F30</f>
        <v>0</v>
      </c>
      <c r="E30" s="79" t="str">
        <f>'Trabajador-a 3'!$H$65</f>
        <v/>
      </c>
      <c r="F30" s="209">
        <f>SUM('Trabajador-a 3'!$C$65:$D$65)</f>
        <v>0</v>
      </c>
      <c r="G30" s="221">
        <f>'Trabajador-a 3'!$I$65</f>
        <v>0</v>
      </c>
    </row>
    <row r="31" spans="2:18">
      <c r="B31" s="241" t="str">
        <f>'A. Costes personal resumen '!B31</f>
        <v>Trabajador-a 4</v>
      </c>
      <c r="C31" s="242">
        <f>'A. Costes personal resumen '!E31</f>
        <v>0</v>
      </c>
      <c r="D31" s="242">
        <f>'A. Costes personal resumen '!F31</f>
        <v>0</v>
      </c>
      <c r="E31" s="79" t="str">
        <f>'Trabajador-a 4'!$H$65</f>
        <v/>
      </c>
      <c r="F31" s="209">
        <f>SUM('Trabajador-a 4'!$C$65:$D$65)</f>
        <v>0</v>
      </c>
      <c r="G31" s="221">
        <f>'Trabajador-a 4'!$I$65</f>
        <v>0</v>
      </c>
    </row>
    <row r="32" spans="2:18">
      <c r="B32" s="241" t="str">
        <f>'A. Costes personal resumen '!B32</f>
        <v>Trabajador-a 5</v>
      </c>
      <c r="C32" s="242">
        <f>'A. Costes personal resumen '!E32</f>
        <v>0</v>
      </c>
      <c r="D32" s="242">
        <f>'A. Costes personal resumen '!F32</f>
        <v>0</v>
      </c>
      <c r="E32" s="79" t="str">
        <f>'Trabajador-a 5'!$H$65</f>
        <v/>
      </c>
      <c r="F32" s="209">
        <f>SUM('Trabajador-a 5'!$C$65:$D$65)</f>
        <v>0</v>
      </c>
      <c r="G32" s="221">
        <f>'Trabajador-a 5'!$I$65</f>
        <v>0</v>
      </c>
    </row>
    <row r="33" spans="2:7">
      <c r="B33" s="241" t="str">
        <f>'A. Costes personal resumen '!B33</f>
        <v>Trabajador-a 6</v>
      </c>
      <c r="C33" s="242">
        <f>'A. Costes personal resumen '!E33</f>
        <v>0</v>
      </c>
      <c r="D33" s="242">
        <f>'A. Costes personal resumen '!F33</f>
        <v>0</v>
      </c>
      <c r="E33" s="79" t="str">
        <f>'Trabajador-a 6'!$H$65</f>
        <v/>
      </c>
      <c r="F33" s="209">
        <f>SUM('Trabajador-a 6'!$C$65:$D$65)</f>
        <v>0</v>
      </c>
      <c r="G33" s="221">
        <f>'Trabajador-a 6'!$I$65</f>
        <v>0</v>
      </c>
    </row>
    <row r="34" spans="2:7">
      <c r="B34" s="241" t="str">
        <f>'A. Costes personal resumen '!B34</f>
        <v>Trabajador-a 7</v>
      </c>
      <c r="C34" s="242">
        <f>'A. Costes personal resumen '!E34</f>
        <v>0</v>
      </c>
      <c r="D34" s="242">
        <f>'A. Costes personal resumen '!F34</f>
        <v>0</v>
      </c>
      <c r="E34" s="79" t="str">
        <f>'Trabajador-a 7'!$H$65</f>
        <v/>
      </c>
      <c r="F34" s="209">
        <f>SUM('Trabajador-a 7'!$C$65:$D$65)</f>
        <v>0</v>
      </c>
      <c r="G34" s="221">
        <f>'Trabajador-a 7'!$I$65</f>
        <v>0</v>
      </c>
    </row>
    <row r="35" spans="2:7">
      <c r="B35" s="241" t="str">
        <f>'A. Costes personal resumen '!B35</f>
        <v>Trabajador-a 8</v>
      </c>
      <c r="C35" s="242">
        <f>'A. Costes personal resumen '!E35</f>
        <v>0</v>
      </c>
      <c r="D35" s="242">
        <f>'A. Costes personal resumen '!F35</f>
        <v>0</v>
      </c>
      <c r="E35" s="79" t="str">
        <f>'Trabajador-a 8'!$H$65</f>
        <v/>
      </c>
      <c r="F35" s="209">
        <f>SUM('Trabajador-a 8'!$C$65:$D$65)</f>
        <v>0</v>
      </c>
      <c r="G35" s="221">
        <f>'Trabajador-a 8'!$I$65</f>
        <v>0</v>
      </c>
    </row>
    <row r="36" spans="2:7">
      <c r="B36" s="241" t="str">
        <f>'A. Costes personal resumen '!B36</f>
        <v>Trabajador-a 9</v>
      </c>
      <c r="C36" s="242">
        <f>'A. Costes personal resumen '!E36</f>
        <v>0</v>
      </c>
      <c r="D36" s="242">
        <f>'A. Costes personal resumen '!F36</f>
        <v>0</v>
      </c>
      <c r="E36" s="79" t="str">
        <f>'Trabajador-a 9'!$H$65</f>
        <v/>
      </c>
      <c r="F36" s="209">
        <f>SUM('Trabajador-a 9'!$C$65:$D$65)</f>
        <v>0</v>
      </c>
      <c r="G36" s="221">
        <f>'Trabajador-a 9'!$I$65</f>
        <v>0</v>
      </c>
    </row>
    <row r="37" spans="2:7">
      <c r="B37" s="241" t="str">
        <f>'A. Costes personal resumen '!B37</f>
        <v>Trabajador-a 10</v>
      </c>
      <c r="C37" s="242">
        <f>'A. Costes personal resumen '!E37</f>
        <v>0</v>
      </c>
      <c r="D37" s="242">
        <f>'A. Costes personal resumen '!F37</f>
        <v>0</v>
      </c>
      <c r="E37" s="79" t="str">
        <f>'Trabajador-a 10'!$H$65</f>
        <v/>
      </c>
      <c r="F37" s="209">
        <f>SUM('Trabajador-a 10'!$C$65:$D$65)</f>
        <v>0</v>
      </c>
      <c r="G37" s="221">
        <f>'Trabajador-a 10'!$I$65</f>
        <v>0</v>
      </c>
    </row>
    <row r="38" spans="2:7">
      <c r="B38" s="241" t="str">
        <f>'A. Costes personal resumen '!B38</f>
        <v>Trabajador-a 11</v>
      </c>
      <c r="C38" s="242">
        <f>'A. Costes personal resumen '!E38</f>
        <v>0</v>
      </c>
      <c r="D38" s="242">
        <f>'A. Costes personal resumen '!F38</f>
        <v>0</v>
      </c>
      <c r="E38" s="79" t="str">
        <f>'Trabajador-a 11'!$H$65</f>
        <v/>
      </c>
      <c r="F38" s="209">
        <f>SUM('Trabajador-a 11'!$C$65:$D$65)</f>
        <v>0</v>
      </c>
      <c r="G38" s="221">
        <f>'Trabajador-a 11'!$I$65</f>
        <v>0</v>
      </c>
    </row>
    <row r="39" spans="2:7">
      <c r="B39" s="241" t="str">
        <f>'A. Costes personal resumen '!B39</f>
        <v>Trabajador-a 12</v>
      </c>
      <c r="C39" s="242">
        <f>'A. Costes personal resumen '!E39</f>
        <v>0</v>
      </c>
      <c r="D39" s="242">
        <f>'A. Costes personal resumen '!F39</f>
        <v>0</v>
      </c>
      <c r="E39" s="79" t="str">
        <f>'Trabajador-a 12'!$H$65</f>
        <v/>
      </c>
      <c r="F39" s="209">
        <f>SUM('Trabajador-a 12'!$C$65:$D$65)</f>
        <v>0</v>
      </c>
      <c r="G39" s="221">
        <f>'Trabajador-a 12'!$I$65</f>
        <v>0</v>
      </c>
    </row>
    <row r="40" spans="2:7">
      <c r="B40" s="241" t="str">
        <f>'A. Costes personal resumen '!B40</f>
        <v>Trabajador-a 13</v>
      </c>
      <c r="C40" s="242">
        <f>'A. Costes personal resumen '!E40</f>
        <v>0</v>
      </c>
      <c r="D40" s="242">
        <f>'A. Costes personal resumen '!F40</f>
        <v>0</v>
      </c>
      <c r="E40" s="79" t="str">
        <f>'Trabajador-a 13'!$H$65</f>
        <v/>
      </c>
      <c r="F40" s="209">
        <f>SUM('Trabajador-a 13'!$C$65:$D$65)</f>
        <v>0</v>
      </c>
      <c r="G40" s="221">
        <f>'Trabajador-a 13'!$I$65</f>
        <v>0</v>
      </c>
    </row>
    <row r="41" spans="2:7">
      <c r="B41" s="241" t="str">
        <f>'A. Costes personal resumen '!B41</f>
        <v>Trabajador-a 14</v>
      </c>
      <c r="C41" s="242">
        <f>'A. Costes personal resumen '!E41</f>
        <v>0</v>
      </c>
      <c r="D41" s="242">
        <f>'A. Costes personal resumen '!F41</f>
        <v>0</v>
      </c>
      <c r="E41" s="79" t="str">
        <f>'Trabajador-a 14'!$H$65</f>
        <v/>
      </c>
      <c r="F41" s="209">
        <f>SUM('Trabajador-a 14'!$C$65:$D$65)</f>
        <v>0</v>
      </c>
      <c r="G41" s="221">
        <f>'Trabajador-a 14'!$I$65</f>
        <v>0</v>
      </c>
    </row>
    <row r="42" spans="2:7">
      <c r="B42" s="241" t="str">
        <f>'A. Costes personal resumen '!B42</f>
        <v>Trabajador-a 15</v>
      </c>
      <c r="C42" s="242">
        <f>'A. Costes personal resumen '!E42</f>
        <v>0</v>
      </c>
      <c r="D42" s="242">
        <f>'A. Costes personal resumen '!F42</f>
        <v>0</v>
      </c>
      <c r="E42" s="79" t="str">
        <f>'Trabajador-a 15'!$H$65</f>
        <v/>
      </c>
      <c r="F42" s="209">
        <f>SUM('Trabajador-a 15'!$C$65:$D$65)</f>
        <v>0</v>
      </c>
      <c r="G42" s="221">
        <f>'Trabajador-a 15'!$I$65</f>
        <v>0</v>
      </c>
    </row>
    <row r="43" spans="2:7">
      <c r="B43" s="241" t="str">
        <f>'A. Costes personal resumen '!B43</f>
        <v>Trabajador-a 16</v>
      </c>
      <c r="C43" s="242">
        <f>'A. Costes personal resumen '!E43</f>
        <v>0</v>
      </c>
      <c r="D43" s="242">
        <f>'A. Costes personal resumen '!F43</f>
        <v>0</v>
      </c>
      <c r="E43" s="79" t="str">
        <f>'Trabajador-a 16'!$H$65</f>
        <v/>
      </c>
      <c r="F43" s="209">
        <f>SUM('Trabajador-a 16'!$C$65:$D$65)</f>
        <v>0</v>
      </c>
      <c r="G43" s="221">
        <f>'Trabajador-a 16'!$I$65</f>
        <v>0</v>
      </c>
    </row>
    <row r="44" spans="2:7">
      <c r="B44" s="241" t="str">
        <f>'A. Costes personal resumen '!B44</f>
        <v>Trabajador-a 17</v>
      </c>
      <c r="C44" s="242">
        <f>'A. Costes personal resumen '!E44</f>
        <v>0</v>
      </c>
      <c r="D44" s="242">
        <f>'A. Costes personal resumen '!F44</f>
        <v>0</v>
      </c>
      <c r="E44" s="79" t="str">
        <f>'Trabajador-a 17'!$H$65</f>
        <v/>
      </c>
      <c r="F44" s="209">
        <f>SUM('Trabajador-a 17'!$C$65:$D$65)</f>
        <v>0</v>
      </c>
      <c r="G44" s="221">
        <f>'Trabajador-a 17'!$I$65</f>
        <v>0</v>
      </c>
    </row>
    <row r="45" spans="2:7">
      <c r="B45" s="241" t="str">
        <f>'A. Costes personal resumen '!B45</f>
        <v>Trabajador-a 18</v>
      </c>
      <c r="C45" s="242">
        <f>'A. Costes personal resumen '!E45</f>
        <v>0</v>
      </c>
      <c r="D45" s="242">
        <f>'A. Costes personal resumen '!F45</f>
        <v>0</v>
      </c>
      <c r="E45" s="79" t="str">
        <f>'Trabajador-a 18'!$H$65</f>
        <v/>
      </c>
      <c r="F45" s="209">
        <f>SUM('Trabajador-a 18'!$C$65:$D$65)</f>
        <v>0</v>
      </c>
      <c r="G45" s="221">
        <f>'Trabajador-a 18'!$I$65</f>
        <v>0</v>
      </c>
    </row>
    <row r="46" spans="2:7">
      <c r="B46" s="241" t="str">
        <f>'A. Costes personal resumen '!B46</f>
        <v>Trabajador-a 19</v>
      </c>
      <c r="C46" s="242">
        <f>'A. Costes personal resumen '!E46</f>
        <v>0</v>
      </c>
      <c r="D46" s="242">
        <f>'A. Costes personal resumen '!F46</f>
        <v>0</v>
      </c>
      <c r="E46" s="79" t="str">
        <f>'Trabajador-a 19'!$H$65</f>
        <v/>
      </c>
      <c r="F46" s="209">
        <f>SUM('Trabajador-a 19'!$C$65:$D$65)</f>
        <v>0</v>
      </c>
      <c r="G46" s="221">
        <f>'Trabajador-a 19'!$I$65</f>
        <v>0</v>
      </c>
    </row>
    <row r="47" spans="2:7" ht="13.8" thickBot="1">
      <c r="B47" s="245" t="str">
        <f>'A. Costes personal resumen '!B47</f>
        <v>Trabajador-a 20</v>
      </c>
      <c r="C47" s="246">
        <f>'A. Costes personal resumen '!E47</f>
        <v>0</v>
      </c>
      <c r="D47" s="246">
        <f>'A. Costes personal resumen '!F47</f>
        <v>0</v>
      </c>
      <c r="E47" s="222" t="str">
        <f>'Trabajador-a 20'!$H$65</f>
        <v/>
      </c>
      <c r="F47" s="223">
        <f>SUM('Trabajador-a 20'!$C$65:$D$65)</f>
        <v>0</v>
      </c>
      <c r="G47" s="224">
        <f>'Trabajador-a 20'!$I$65</f>
        <v>0</v>
      </c>
    </row>
    <row r="48" spans="2:7" ht="15.6" customHeight="1" thickBot="1">
      <c r="B48" s="386" t="s">
        <v>7</v>
      </c>
      <c r="C48" s="387"/>
      <c r="D48" s="387"/>
      <c r="E48" s="230"/>
      <c r="F48" s="63">
        <f>SUM(F28:F47)</f>
        <v>0</v>
      </c>
      <c r="G48" s="65">
        <f>SUM(G28:G47)</f>
        <v>0</v>
      </c>
    </row>
    <row r="49" spans="2:5">
      <c r="E49" s="28"/>
    </row>
    <row r="50" spans="2:5">
      <c r="B50" s="26" t="s">
        <v>224</v>
      </c>
      <c r="E50" s="28"/>
    </row>
    <row r="51" spans="2:5">
      <c r="E51" s="28"/>
    </row>
    <row r="55" spans="2:5">
      <c r="B55" s="26" t="s">
        <v>9</v>
      </c>
    </row>
    <row r="57" spans="2:5">
      <c r="B57" s="26" t="s">
        <v>22</v>
      </c>
    </row>
  </sheetData>
  <sheetProtection algorithmName="SHA-512" hashValue="WpekhBsAslJsnFnNT7UdFuCix6b/497IwBmshx93rb3+2G1H1xNn7CWMHc3RwFWhwgntGWX395uouJHj4vjwAQ==" saltValue="zE29Gh8tBkybBO5a5YQGjg==" spinCount="100000" sheet="1" objects="1" scenarios="1"/>
  <mergeCells count="10">
    <mergeCell ref="B25:G25"/>
    <mergeCell ref="B26:G26"/>
    <mergeCell ref="B48:D48"/>
    <mergeCell ref="C15:E15"/>
    <mergeCell ref="C16:G16"/>
    <mergeCell ref="C17:G17"/>
    <mergeCell ref="C18:D18"/>
    <mergeCell ref="F18:G18"/>
    <mergeCell ref="B20:E21"/>
    <mergeCell ref="B23:G23"/>
  </mergeCells>
  <conditionalFormatting sqref="G48">
    <cfRule type="expression" dxfId="6" priority="1">
      <formula>$G$48=(#REF!+#REF!+#REF!)</formula>
    </cfRule>
    <cfRule type="expression" dxfId="5" priority="2">
      <formula>$G$48&lt;&gt;(#REF!+#REF!+#REF!)</formula>
    </cfRule>
  </conditionalFormatting>
  <dataValidations count="2">
    <dataValidation type="list" allowBlank="1" showInputMessage="1" showErrorMessage="1" sqref="C15:E15" xr:uid="{80D27E33-56AB-4E90-A6EE-B994F194FA83}">
      <formula1>"ASIDCAT,ASINTEC,ITECAM,NOTIO-CTAC"</formula1>
    </dataValidation>
    <dataValidation type="list" allowBlank="1" showInputMessage="1" showErrorMessage="1" sqref="F18" xr:uid="{78927F71-BC24-48A4-820F-F5030E30394A}">
      <formula1>"Modalidad 1,Modalidad 2,Modalidad 3"</formula1>
    </dataValidation>
  </dataValidations>
  <hyperlinks>
    <hyperlink ref="B1" location="Índice!A1" display="Û A índice" xr:uid="{BE7ABD10-3BFF-483B-83EF-8AAAFA4F4CD9}"/>
  </hyperlink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ABF72-FC4A-41D0-BFBA-D8B546E8E287}">
  <sheetPr codeName="Hoja6"/>
  <dimension ref="B1:R57"/>
  <sheetViews>
    <sheetView workbookViewId="0">
      <selection activeCell="C15" sqref="C15:E15"/>
    </sheetView>
  </sheetViews>
  <sheetFormatPr baseColWidth="10" defaultColWidth="11.44140625" defaultRowHeight="13.2"/>
  <cols>
    <col min="1" max="1" width="11.44140625" style="26"/>
    <col min="2" max="2" width="55.77734375" style="26" customWidth="1"/>
    <col min="3" max="3" width="25.6640625" style="26" customWidth="1"/>
    <col min="4" max="4" width="30.44140625" style="26" bestFit="1" customWidth="1"/>
    <col min="5" max="5" width="30.88671875" style="26" customWidth="1"/>
    <col min="6" max="6" width="28.5546875" style="53" customWidth="1"/>
    <col min="7" max="7" width="25.6640625" style="53" customWidth="1"/>
    <col min="8" max="16384" width="11.44140625" style="26"/>
  </cols>
  <sheetData>
    <row r="1" spans="2:7">
      <c r="B1" s="176" t="s">
        <v>142</v>
      </c>
      <c r="C1" s="2"/>
    </row>
    <row r="14" spans="2:7" ht="13.8" thickBot="1"/>
    <row r="15" spans="2:7" s="18" customFormat="1" ht="13.8">
      <c r="B15" s="42" t="s">
        <v>2</v>
      </c>
      <c r="C15" s="388"/>
      <c r="D15" s="388"/>
      <c r="E15" s="388"/>
      <c r="F15" s="60" t="s">
        <v>11</v>
      </c>
      <c r="G15" s="83">
        <f>'Cuenta justificativa resumen'!G15</f>
        <v>0</v>
      </c>
    </row>
    <row r="16" spans="2:7" s="18" customFormat="1" ht="13.8">
      <c r="B16" s="44" t="s">
        <v>61</v>
      </c>
      <c r="C16" s="403">
        <f>'Cuenta justificativa resumen'!C16</f>
        <v>0</v>
      </c>
      <c r="D16" s="404"/>
      <c r="E16" s="404"/>
      <c r="F16" s="404"/>
      <c r="G16" s="405"/>
    </row>
    <row r="17" spans="2:18" s="18" customFormat="1" ht="13.8">
      <c r="B17" s="44" t="s">
        <v>32</v>
      </c>
      <c r="C17" s="406">
        <f>'Cuenta justificativa resumen'!C17</f>
        <v>0</v>
      </c>
      <c r="D17" s="407"/>
      <c r="E17" s="407"/>
      <c r="F17" s="407"/>
      <c r="G17" s="408"/>
    </row>
    <row r="18" spans="2:18" s="18" customFormat="1" ht="15" customHeight="1" thickBot="1">
      <c r="B18" s="45" t="s">
        <v>3</v>
      </c>
      <c r="C18" s="389">
        <f>'Cuenta justificativa resumen'!C18</f>
        <v>0</v>
      </c>
      <c r="D18" s="390"/>
      <c r="E18" s="46" t="s">
        <v>39</v>
      </c>
      <c r="F18" s="413"/>
      <c r="G18" s="414"/>
    </row>
    <row r="19" spans="2:18" ht="13.8" thickBot="1"/>
    <row r="20" spans="2:18" ht="13.8" thickTop="1">
      <c r="B20" s="391" t="s">
        <v>12</v>
      </c>
      <c r="C20" s="392"/>
      <c r="D20" s="392"/>
      <c r="E20" s="392"/>
      <c r="F20" s="66" t="s">
        <v>13</v>
      </c>
      <c r="G20" s="66" t="s">
        <v>65</v>
      </c>
    </row>
    <row r="21" spans="2:18" ht="13.8" thickBot="1">
      <c r="B21" s="394"/>
      <c r="C21" s="395"/>
      <c r="D21" s="395"/>
      <c r="E21" s="395"/>
      <c r="F21" s="100">
        <f>'Cuenta justificativa resumen'!C25</f>
        <v>0</v>
      </c>
      <c r="G21" s="100">
        <f>'Cuenta justificativa resumen'!D25</f>
        <v>0</v>
      </c>
    </row>
    <row r="22" spans="2:18" ht="13.8" thickTop="1">
      <c r="B22" s="3"/>
      <c r="C22" s="3"/>
      <c r="D22" s="3"/>
      <c r="E22" s="3"/>
      <c r="F22" s="57"/>
      <c r="G22" s="57"/>
    </row>
    <row r="23" spans="2:18" s="7" customFormat="1" ht="40.049999999999997" customHeight="1">
      <c r="B23" s="421"/>
      <c r="C23" s="421"/>
      <c r="D23" s="421"/>
      <c r="E23" s="421"/>
      <c r="F23" s="421"/>
      <c r="G23" s="421"/>
      <c r="H23" s="15"/>
      <c r="I23" s="15"/>
      <c r="J23" s="15"/>
      <c r="K23" s="15"/>
      <c r="L23" s="15"/>
      <c r="M23" s="15"/>
      <c r="N23" s="15"/>
      <c r="O23" s="15"/>
      <c r="P23" s="15"/>
      <c r="Q23" s="2"/>
      <c r="R23" s="2"/>
    </row>
    <row r="24" spans="2:18" ht="13.8" thickBot="1">
      <c r="B24" s="27"/>
      <c r="C24" s="27"/>
      <c r="D24" s="27"/>
      <c r="E24" s="27"/>
      <c r="F24" s="61"/>
      <c r="G24" s="61"/>
    </row>
    <row r="25" spans="2:18">
      <c r="B25" s="415" t="s">
        <v>14</v>
      </c>
      <c r="C25" s="416"/>
      <c r="D25" s="416"/>
      <c r="E25" s="416"/>
      <c r="F25" s="416"/>
      <c r="G25" s="417"/>
    </row>
    <row r="26" spans="2:18" ht="13.8" thickBot="1">
      <c r="B26" s="418" t="s">
        <v>206</v>
      </c>
      <c r="C26" s="419"/>
      <c r="D26" s="419"/>
      <c r="E26" s="419"/>
      <c r="F26" s="419"/>
      <c r="G26" s="420"/>
    </row>
    <row r="27" spans="2:18" ht="16.2" thickBot="1">
      <c r="B27" s="33" t="s">
        <v>222</v>
      </c>
      <c r="C27" s="34" t="s">
        <v>15</v>
      </c>
      <c r="D27" s="35" t="s">
        <v>16</v>
      </c>
      <c r="E27" s="35" t="s">
        <v>68</v>
      </c>
      <c r="F27" s="62" t="s">
        <v>223</v>
      </c>
      <c r="G27" s="64" t="s">
        <v>18</v>
      </c>
    </row>
    <row r="28" spans="2:18" ht="13.8" thickTop="1">
      <c r="B28" s="241" t="str">
        <f>'A. Costes personal resumen '!B28</f>
        <v>Trabajador-a 1</v>
      </c>
      <c r="C28" s="242">
        <f>'A. Costes personal resumen '!E28</f>
        <v>0</v>
      </c>
      <c r="D28" s="242">
        <f>'A. Costes personal resumen '!F28</f>
        <v>0</v>
      </c>
      <c r="E28" s="227" t="str">
        <f>'Trabajador-a 1'!$H$66</f>
        <v/>
      </c>
      <c r="F28" s="208">
        <f>SUM('Trabajador-a 1'!$C$66:$D$66)</f>
        <v>0</v>
      </c>
      <c r="G28" s="228">
        <f>'Trabajador-a 1'!$I$66</f>
        <v>0</v>
      </c>
    </row>
    <row r="29" spans="2:18">
      <c r="B29" s="241" t="str">
        <f>'A. Costes personal resumen '!B29</f>
        <v>Trabajador-a 2</v>
      </c>
      <c r="C29" s="242">
        <f>'A. Costes personal resumen '!E29</f>
        <v>0</v>
      </c>
      <c r="D29" s="242">
        <f>'A. Costes personal resumen '!F29</f>
        <v>0</v>
      </c>
      <c r="E29" s="79" t="str">
        <f>'Trabajador-a 2'!$H$66</f>
        <v/>
      </c>
      <c r="F29" s="209">
        <f>SUM('Trabajador-a 2'!$C$66:$D$66)</f>
        <v>0</v>
      </c>
      <c r="G29" s="221">
        <f>'Trabajador-a 2'!$I$66</f>
        <v>0</v>
      </c>
    </row>
    <row r="30" spans="2:18">
      <c r="B30" s="241" t="str">
        <f>'A. Costes personal resumen '!B30</f>
        <v>Trabajador-a 3</v>
      </c>
      <c r="C30" s="242">
        <f>'A. Costes personal resumen '!E30</f>
        <v>0</v>
      </c>
      <c r="D30" s="242">
        <f>'A. Costes personal resumen '!F30</f>
        <v>0</v>
      </c>
      <c r="E30" s="79" t="str">
        <f>'Trabajador-a 3'!$H$66</f>
        <v/>
      </c>
      <c r="F30" s="209">
        <f>SUM('Trabajador-a 3'!$C$66:$D$66)</f>
        <v>0</v>
      </c>
      <c r="G30" s="221">
        <f>'Trabajador-a 3'!$I$66</f>
        <v>0</v>
      </c>
    </row>
    <row r="31" spans="2:18">
      <c r="B31" s="241" t="str">
        <f>'A. Costes personal resumen '!B31</f>
        <v>Trabajador-a 4</v>
      </c>
      <c r="C31" s="242">
        <f>'A. Costes personal resumen '!E31</f>
        <v>0</v>
      </c>
      <c r="D31" s="242">
        <f>'A. Costes personal resumen '!F31</f>
        <v>0</v>
      </c>
      <c r="E31" s="79" t="str">
        <f>'Trabajador-a 4'!$H$66</f>
        <v/>
      </c>
      <c r="F31" s="209">
        <f>SUM('Trabajador-a 4'!$C$66:$D$66)</f>
        <v>0</v>
      </c>
      <c r="G31" s="221">
        <f>'Trabajador-a 4'!$I$66</f>
        <v>0</v>
      </c>
    </row>
    <row r="32" spans="2:18">
      <c r="B32" s="241" t="str">
        <f>'A. Costes personal resumen '!B32</f>
        <v>Trabajador-a 5</v>
      </c>
      <c r="C32" s="242">
        <f>'A. Costes personal resumen '!E32</f>
        <v>0</v>
      </c>
      <c r="D32" s="242">
        <f>'A. Costes personal resumen '!F32</f>
        <v>0</v>
      </c>
      <c r="E32" s="79" t="str">
        <f>'Trabajador-a 5'!$H$66</f>
        <v/>
      </c>
      <c r="F32" s="209">
        <f>SUM('Trabajador-a 5'!$C$66:$D$66)</f>
        <v>0</v>
      </c>
      <c r="G32" s="221">
        <f>'Trabajador-a 5'!$I$66</f>
        <v>0</v>
      </c>
    </row>
    <row r="33" spans="2:7">
      <c r="B33" s="241" t="str">
        <f>'A. Costes personal resumen '!B33</f>
        <v>Trabajador-a 6</v>
      </c>
      <c r="C33" s="242">
        <f>'A. Costes personal resumen '!E33</f>
        <v>0</v>
      </c>
      <c r="D33" s="242">
        <f>'A. Costes personal resumen '!F33</f>
        <v>0</v>
      </c>
      <c r="E33" s="79" t="str">
        <f>'Trabajador-a 6'!$H$66</f>
        <v/>
      </c>
      <c r="F33" s="209">
        <f>SUM('Trabajador-a 6'!$C$66:$D$66)</f>
        <v>0</v>
      </c>
      <c r="G33" s="221">
        <f>'Trabajador-a 6'!$I$66</f>
        <v>0</v>
      </c>
    </row>
    <row r="34" spans="2:7">
      <c r="B34" s="241" t="str">
        <f>'A. Costes personal resumen '!B34</f>
        <v>Trabajador-a 7</v>
      </c>
      <c r="C34" s="242">
        <f>'A. Costes personal resumen '!E34</f>
        <v>0</v>
      </c>
      <c r="D34" s="242">
        <f>'A. Costes personal resumen '!F34</f>
        <v>0</v>
      </c>
      <c r="E34" s="79" t="str">
        <f>'Trabajador-a 7'!$H$66</f>
        <v/>
      </c>
      <c r="F34" s="209">
        <f>SUM('Trabajador-a 7'!$C$66:$D$66)</f>
        <v>0</v>
      </c>
      <c r="G34" s="221">
        <f>'Trabajador-a 7'!$I$66</f>
        <v>0</v>
      </c>
    </row>
    <row r="35" spans="2:7">
      <c r="B35" s="241" t="str">
        <f>'A. Costes personal resumen '!B35</f>
        <v>Trabajador-a 8</v>
      </c>
      <c r="C35" s="242">
        <f>'A. Costes personal resumen '!E35</f>
        <v>0</v>
      </c>
      <c r="D35" s="242">
        <f>'A. Costes personal resumen '!F35</f>
        <v>0</v>
      </c>
      <c r="E35" s="79" t="str">
        <f>'Trabajador-a 8'!$H$66</f>
        <v/>
      </c>
      <c r="F35" s="209">
        <f>SUM('Trabajador-a 8'!$C$66:$D$66)</f>
        <v>0</v>
      </c>
      <c r="G35" s="221">
        <f>'Trabajador-a 8'!$I$66</f>
        <v>0</v>
      </c>
    </row>
    <row r="36" spans="2:7">
      <c r="B36" s="241" t="str">
        <f>'A. Costes personal resumen '!B36</f>
        <v>Trabajador-a 9</v>
      </c>
      <c r="C36" s="242">
        <f>'A. Costes personal resumen '!E36</f>
        <v>0</v>
      </c>
      <c r="D36" s="242">
        <f>'A. Costes personal resumen '!F36</f>
        <v>0</v>
      </c>
      <c r="E36" s="79" t="str">
        <f>'Trabajador-a 9'!$H$66</f>
        <v/>
      </c>
      <c r="F36" s="209">
        <f>SUM('Trabajador-a 9'!$C$66:$D$66)</f>
        <v>0</v>
      </c>
      <c r="G36" s="221">
        <f>'Trabajador-a 9'!$I$66</f>
        <v>0</v>
      </c>
    </row>
    <row r="37" spans="2:7">
      <c r="B37" s="241" t="str">
        <f>'A. Costes personal resumen '!B37</f>
        <v>Trabajador-a 10</v>
      </c>
      <c r="C37" s="242">
        <f>'A. Costes personal resumen '!E37</f>
        <v>0</v>
      </c>
      <c r="D37" s="242">
        <f>'A. Costes personal resumen '!F37</f>
        <v>0</v>
      </c>
      <c r="E37" s="79" t="str">
        <f>'Trabajador-a 10'!$H$66</f>
        <v/>
      </c>
      <c r="F37" s="209">
        <f>SUM('Trabajador-a 10'!$C$66:$D$66)</f>
        <v>0</v>
      </c>
      <c r="G37" s="221">
        <f>'Trabajador-a 10'!$I$66</f>
        <v>0</v>
      </c>
    </row>
    <row r="38" spans="2:7">
      <c r="B38" s="241" t="str">
        <f>'A. Costes personal resumen '!B38</f>
        <v>Trabajador-a 11</v>
      </c>
      <c r="C38" s="242">
        <f>'A. Costes personal resumen '!E38</f>
        <v>0</v>
      </c>
      <c r="D38" s="242">
        <f>'A. Costes personal resumen '!F38</f>
        <v>0</v>
      </c>
      <c r="E38" s="79" t="str">
        <f>'Trabajador-a 11'!$H$66</f>
        <v/>
      </c>
      <c r="F38" s="209">
        <f>SUM('Trabajador-a 11'!$C$66:$D$66)</f>
        <v>0</v>
      </c>
      <c r="G38" s="221">
        <f>'Trabajador-a 11'!$I$66</f>
        <v>0</v>
      </c>
    </row>
    <row r="39" spans="2:7">
      <c r="B39" s="241" t="str">
        <f>'A. Costes personal resumen '!B39</f>
        <v>Trabajador-a 12</v>
      </c>
      <c r="C39" s="242">
        <f>'A. Costes personal resumen '!E39</f>
        <v>0</v>
      </c>
      <c r="D39" s="242">
        <f>'A. Costes personal resumen '!F39</f>
        <v>0</v>
      </c>
      <c r="E39" s="79" t="str">
        <f>'Trabajador-a 12'!$H$66</f>
        <v/>
      </c>
      <c r="F39" s="209">
        <f>SUM('Trabajador-a 12'!$C$66:$D$66)</f>
        <v>0</v>
      </c>
      <c r="G39" s="221">
        <f>'Trabajador-a 12'!$I$66</f>
        <v>0</v>
      </c>
    </row>
    <row r="40" spans="2:7">
      <c r="B40" s="241" t="str">
        <f>'A. Costes personal resumen '!B40</f>
        <v>Trabajador-a 13</v>
      </c>
      <c r="C40" s="242">
        <f>'A. Costes personal resumen '!E40</f>
        <v>0</v>
      </c>
      <c r="D40" s="242">
        <f>'A. Costes personal resumen '!F40</f>
        <v>0</v>
      </c>
      <c r="E40" s="79" t="str">
        <f>'Trabajador-a 13'!$H$66</f>
        <v/>
      </c>
      <c r="F40" s="209">
        <f>SUM('Trabajador-a 13'!$C$66:$D$66)</f>
        <v>0</v>
      </c>
      <c r="G40" s="221">
        <f>'Trabajador-a 13'!$I$66</f>
        <v>0</v>
      </c>
    </row>
    <row r="41" spans="2:7">
      <c r="B41" s="241" t="str">
        <f>'A. Costes personal resumen '!B41</f>
        <v>Trabajador-a 14</v>
      </c>
      <c r="C41" s="242">
        <f>'A. Costes personal resumen '!E41</f>
        <v>0</v>
      </c>
      <c r="D41" s="242">
        <f>'A. Costes personal resumen '!F41</f>
        <v>0</v>
      </c>
      <c r="E41" s="79" t="str">
        <f>'Trabajador-a 14'!$H$66</f>
        <v/>
      </c>
      <c r="F41" s="209">
        <f>SUM('Trabajador-a 14'!$C$66:$D$66)</f>
        <v>0</v>
      </c>
      <c r="G41" s="221">
        <f>'Trabajador-a 14'!$I$66</f>
        <v>0</v>
      </c>
    </row>
    <row r="42" spans="2:7">
      <c r="B42" s="241" t="str">
        <f>'A. Costes personal resumen '!B42</f>
        <v>Trabajador-a 15</v>
      </c>
      <c r="C42" s="242">
        <f>'A. Costes personal resumen '!E42</f>
        <v>0</v>
      </c>
      <c r="D42" s="242">
        <f>'A. Costes personal resumen '!F42</f>
        <v>0</v>
      </c>
      <c r="E42" s="79" t="str">
        <f>'Trabajador-a 15'!$H$66</f>
        <v/>
      </c>
      <c r="F42" s="209">
        <f>SUM('Trabajador-a 15'!$C$66:$D$66)</f>
        <v>0</v>
      </c>
      <c r="G42" s="221">
        <f>'Trabajador-a 15'!$I$66</f>
        <v>0</v>
      </c>
    </row>
    <row r="43" spans="2:7">
      <c r="B43" s="241" t="str">
        <f>'A. Costes personal resumen '!B43</f>
        <v>Trabajador-a 16</v>
      </c>
      <c r="C43" s="242">
        <f>'A. Costes personal resumen '!E43</f>
        <v>0</v>
      </c>
      <c r="D43" s="242">
        <f>'A. Costes personal resumen '!F43</f>
        <v>0</v>
      </c>
      <c r="E43" s="79" t="str">
        <f>'Trabajador-a 16'!$H$66</f>
        <v/>
      </c>
      <c r="F43" s="209">
        <f>SUM('Trabajador-a 16'!$C$66:$D$66)</f>
        <v>0</v>
      </c>
      <c r="G43" s="221">
        <f>'Trabajador-a 16'!$I$66</f>
        <v>0</v>
      </c>
    </row>
    <row r="44" spans="2:7">
      <c r="B44" s="241" t="str">
        <f>'A. Costes personal resumen '!B44</f>
        <v>Trabajador-a 17</v>
      </c>
      <c r="C44" s="242">
        <f>'A. Costes personal resumen '!E44</f>
        <v>0</v>
      </c>
      <c r="D44" s="242">
        <f>'A. Costes personal resumen '!F44</f>
        <v>0</v>
      </c>
      <c r="E44" s="79" t="str">
        <f>'Trabajador-a 17'!$H$66</f>
        <v/>
      </c>
      <c r="F44" s="209">
        <f>SUM('Trabajador-a 17'!$C$66:$D$66)</f>
        <v>0</v>
      </c>
      <c r="G44" s="221">
        <f>'Trabajador-a 17'!$I$66</f>
        <v>0</v>
      </c>
    </row>
    <row r="45" spans="2:7">
      <c r="B45" s="241" t="str">
        <f>'A. Costes personal resumen '!B45</f>
        <v>Trabajador-a 18</v>
      </c>
      <c r="C45" s="242">
        <f>'A. Costes personal resumen '!E45</f>
        <v>0</v>
      </c>
      <c r="D45" s="242">
        <f>'A. Costes personal resumen '!F45</f>
        <v>0</v>
      </c>
      <c r="E45" s="79" t="str">
        <f>'Trabajador-a 18'!$H$66</f>
        <v/>
      </c>
      <c r="F45" s="209">
        <f>SUM('Trabajador-a 18'!$C$66:$D$66)</f>
        <v>0</v>
      </c>
      <c r="G45" s="221">
        <f>'Trabajador-a 18'!$I$66</f>
        <v>0</v>
      </c>
    </row>
    <row r="46" spans="2:7">
      <c r="B46" s="241" t="str">
        <f>'A. Costes personal resumen '!B46</f>
        <v>Trabajador-a 19</v>
      </c>
      <c r="C46" s="242">
        <f>'A. Costes personal resumen '!E46</f>
        <v>0</v>
      </c>
      <c r="D46" s="242">
        <f>'A. Costes personal resumen '!F46</f>
        <v>0</v>
      </c>
      <c r="E46" s="79" t="str">
        <f>'Trabajador-a 19'!$H$66</f>
        <v/>
      </c>
      <c r="F46" s="209">
        <f>SUM('Trabajador-a 19'!$C$66:$D$66)</f>
        <v>0</v>
      </c>
      <c r="G46" s="221">
        <f>'Trabajador-a 19'!$I$66</f>
        <v>0</v>
      </c>
    </row>
    <row r="47" spans="2:7" ht="13.8" thickBot="1">
      <c r="B47" s="245" t="str">
        <f>'A. Costes personal resumen '!B47</f>
        <v>Trabajador-a 20</v>
      </c>
      <c r="C47" s="246">
        <f>'A. Costes personal resumen '!E47</f>
        <v>0</v>
      </c>
      <c r="D47" s="246">
        <f>'A. Costes personal resumen '!F47</f>
        <v>0</v>
      </c>
      <c r="E47" s="222" t="str">
        <f>'Trabajador-a 20'!$H$66</f>
        <v/>
      </c>
      <c r="F47" s="223">
        <f>SUM('Trabajador-a 20'!$C$66:$D$66)</f>
        <v>0</v>
      </c>
      <c r="G47" s="224">
        <f>'Trabajador-a 20'!$I$66</f>
        <v>0</v>
      </c>
    </row>
    <row r="48" spans="2:7" ht="15.6" customHeight="1" thickBot="1">
      <c r="B48" s="386" t="s">
        <v>7</v>
      </c>
      <c r="C48" s="387"/>
      <c r="D48" s="387"/>
      <c r="E48" s="230"/>
      <c r="F48" s="63">
        <f>SUM(F28:F47)</f>
        <v>0</v>
      </c>
      <c r="G48" s="65">
        <f>SUM(G28:G47)</f>
        <v>0</v>
      </c>
    </row>
    <row r="49" spans="2:5">
      <c r="E49" s="28"/>
    </row>
    <row r="50" spans="2:5">
      <c r="B50" s="26" t="s">
        <v>224</v>
      </c>
      <c r="E50" s="28"/>
    </row>
    <row r="51" spans="2:5">
      <c r="E51" s="28"/>
    </row>
    <row r="55" spans="2:5">
      <c r="B55" s="26" t="s">
        <v>9</v>
      </c>
    </row>
    <row r="57" spans="2:5">
      <c r="B57" s="26" t="s">
        <v>22</v>
      </c>
    </row>
  </sheetData>
  <sheetProtection algorithmName="SHA-512" hashValue="SheavkrElsDn7S0nUn65zGcBv2BEXxpIs2Nib7bgVfIS8UtLYGLRpIioxg7rmzweRMFW7igYVW8dgpBUkQuYnA==" saltValue="GjiONz847aDRx6A+GxRZJA==" spinCount="100000" sheet="1" objects="1" scenarios="1"/>
  <mergeCells count="10">
    <mergeCell ref="B25:G25"/>
    <mergeCell ref="B26:G26"/>
    <mergeCell ref="B48:D48"/>
    <mergeCell ref="C15:E15"/>
    <mergeCell ref="C16:G16"/>
    <mergeCell ref="C17:G17"/>
    <mergeCell ref="C18:D18"/>
    <mergeCell ref="F18:G18"/>
    <mergeCell ref="B20:E21"/>
    <mergeCell ref="B23:G23"/>
  </mergeCells>
  <conditionalFormatting sqref="G48">
    <cfRule type="expression" dxfId="4" priority="1">
      <formula>$G$48=(#REF!+#REF!+#REF!)</formula>
    </cfRule>
    <cfRule type="expression" dxfId="3" priority="2">
      <formula>$G$48&lt;&gt;(#REF!+#REF!+#REF!)</formula>
    </cfRule>
  </conditionalFormatting>
  <dataValidations count="2">
    <dataValidation type="list" allowBlank="1" showInputMessage="1" showErrorMessage="1" sqref="F18" xr:uid="{93A9DFFF-3D3A-4E2E-ABFC-AA4ACCEEFF7C}">
      <formula1>"Modalidad 1,Modalidad 2,Modalidad 3"</formula1>
    </dataValidation>
    <dataValidation type="list" allowBlank="1" showInputMessage="1" showErrorMessage="1" sqref="C15:E15" xr:uid="{3AC83EF4-AB64-40E4-93CE-B846C036862A}">
      <formula1>"ASIDCAT,ASINTEC,ITECAM,NOTIO-CTAC"</formula1>
    </dataValidation>
  </dataValidations>
  <hyperlinks>
    <hyperlink ref="B1" location="Índice!A1" display="Û A índice" xr:uid="{8B58AEE1-C7CF-4928-A780-188E21802C0D}"/>
  </hyperlink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ED0D6-4B10-4F11-AB44-C98A81727696}">
  <sheetPr codeName="Hoja8">
    <pageSetUpPr fitToPage="1"/>
  </sheetPr>
  <dimension ref="A1:G64"/>
  <sheetViews>
    <sheetView topLeftCell="A4" workbookViewId="0">
      <selection activeCell="C15" sqref="C15:G15"/>
    </sheetView>
  </sheetViews>
  <sheetFormatPr baseColWidth="10" defaultColWidth="11.5546875" defaultRowHeight="14.4"/>
  <cols>
    <col min="1" max="1" width="11.5546875" style="7"/>
    <col min="2" max="2" width="35.77734375" style="7" customWidth="1"/>
    <col min="3" max="7" width="20.77734375" style="7" customWidth="1"/>
    <col min="8" max="16384" width="11.5546875" style="7"/>
  </cols>
  <sheetData>
    <row r="1" spans="1:7">
      <c r="A1" s="26"/>
      <c r="B1" s="176" t="s">
        <v>142</v>
      </c>
    </row>
    <row r="9" spans="1:7" s="26" customFormat="1" ht="13.2"/>
    <row r="10" spans="1:7" s="26" customFormat="1" ht="13.2"/>
    <row r="11" spans="1:7" s="26" customFormat="1" ht="13.2"/>
    <row r="12" spans="1:7" s="26" customFormat="1" ht="13.2"/>
    <row r="13" spans="1:7" s="26" customFormat="1" ht="13.8" thickBot="1">
      <c r="F13" s="53"/>
      <c r="G13" s="53"/>
    </row>
    <row r="14" spans="1:7" s="18" customFormat="1" ht="13.8">
      <c r="B14" s="42" t="s">
        <v>2</v>
      </c>
      <c r="C14" s="388"/>
      <c r="D14" s="388"/>
      <c r="E14" s="388"/>
      <c r="F14" s="60" t="s">
        <v>11</v>
      </c>
      <c r="G14" s="83">
        <f>'Cuenta justificativa resumen'!G15</f>
        <v>0</v>
      </c>
    </row>
    <row r="15" spans="1:7" s="18" customFormat="1" ht="13.8">
      <c r="B15" s="44" t="s">
        <v>61</v>
      </c>
      <c r="C15" s="403">
        <f>'Cuenta justificativa resumen'!C16</f>
        <v>0</v>
      </c>
      <c r="D15" s="404"/>
      <c r="E15" s="404"/>
      <c r="F15" s="404"/>
      <c r="G15" s="405"/>
    </row>
    <row r="16" spans="1:7" s="18" customFormat="1" ht="13.8">
      <c r="B16" s="44" t="s">
        <v>32</v>
      </c>
      <c r="C16" s="406">
        <f>'Cuenta justificativa resumen'!C17</f>
        <v>0</v>
      </c>
      <c r="D16" s="407"/>
      <c r="E16" s="407"/>
      <c r="F16" s="407"/>
      <c r="G16" s="408"/>
    </row>
    <row r="17" spans="2:7" s="18" customFormat="1" ht="15" customHeight="1" thickBot="1">
      <c r="B17" s="45" t="s">
        <v>3</v>
      </c>
      <c r="C17" s="389">
        <f>'Cuenta justificativa resumen'!C18</f>
        <v>0</v>
      </c>
      <c r="D17" s="390"/>
      <c r="E17" s="46" t="s">
        <v>39</v>
      </c>
      <c r="F17" s="413"/>
      <c r="G17" s="414"/>
    </row>
    <row r="18" spans="2:7" s="26" customFormat="1" ht="13.8" thickBot="1">
      <c r="F18" s="53"/>
      <c r="G18" s="53"/>
    </row>
    <row r="19" spans="2:7" s="26" customFormat="1" ht="13.8" thickTop="1">
      <c r="B19" s="391" t="s">
        <v>12</v>
      </c>
      <c r="C19" s="392"/>
      <c r="D19" s="392"/>
      <c r="E19" s="392"/>
      <c r="F19" s="66" t="s">
        <v>13</v>
      </c>
      <c r="G19" s="66" t="s">
        <v>65</v>
      </c>
    </row>
    <row r="20" spans="2:7" s="26" customFormat="1" ht="13.8" thickBot="1">
      <c r="B20" s="394"/>
      <c r="C20" s="395"/>
      <c r="D20" s="395"/>
      <c r="E20" s="395"/>
      <c r="F20" s="100">
        <f>'Cuenta justificativa resumen'!C25</f>
        <v>0</v>
      </c>
      <c r="G20" s="100">
        <f>'Cuenta justificativa resumen'!D25</f>
        <v>0</v>
      </c>
    </row>
    <row r="21" spans="2:7" s="26" customFormat="1" thickTop="1" thickBot="1">
      <c r="B21" s="3"/>
      <c r="C21" s="3"/>
      <c r="D21" s="3"/>
      <c r="E21" s="3"/>
      <c r="F21" s="57"/>
      <c r="G21" s="57"/>
    </row>
    <row r="22" spans="2:7" ht="15" thickBot="1">
      <c r="B22" s="383" t="s">
        <v>19</v>
      </c>
      <c r="C22" s="384"/>
      <c r="D22" s="384"/>
      <c r="E22" s="384"/>
      <c r="F22" s="384"/>
      <c r="G22" s="385"/>
    </row>
    <row r="23" spans="2:7" ht="40.200000000000003" thickBot="1">
      <c r="B23" s="184" t="s">
        <v>143</v>
      </c>
      <c r="C23" s="192" t="s">
        <v>17</v>
      </c>
      <c r="D23" s="191" t="s">
        <v>194</v>
      </c>
      <c r="E23" s="191" t="s">
        <v>146</v>
      </c>
      <c r="F23" s="191" t="s">
        <v>20</v>
      </c>
      <c r="G23" s="193" t="s">
        <v>21</v>
      </c>
    </row>
    <row r="24" spans="2:7">
      <c r="B24" s="181" t="s">
        <v>144</v>
      </c>
      <c r="C24" s="185">
        <v>2026</v>
      </c>
      <c r="D24" s="200"/>
      <c r="E24" s="200"/>
      <c r="F24" s="194" t="str">
        <f>IFERROR(D24/E24,"")</f>
        <v/>
      </c>
      <c r="G24" s="177">
        <f t="shared" ref="G24:G29" si="0">D24/1720</f>
        <v>0</v>
      </c>
    </row>
    <row r="25" spans="2:7">
      <c r="B25" s="182" t="s">
        <v>145</v>
      </c>
      <c r="C25" s="186">
        <v>2026</v>
      </c>
      <c r="D25" s="188"/>
      <c r="E25" s="188"/>
      <c r="F25" s="180" t="str">
        <f t="shared" ref="F25:F29" si="1">IFERROR(D25/E25,"")</f>
        <v/>
      </c>
      <c r="G25" s="178">
        <f t="shared" si="0"/>
        <v>0</v>
      </c>
    </row>
    <row r="26" spans="2:7">
      <c r="B26" s="182" t="s">
        <v>144</v>
      </c>
      <c r="C26" s="186">
        <v>2027</v>
      </c>
      <c r="D26" s="188"/>
      <c r="E26" s="188"/>
      <c r="F26" s="180" t="str">
        <f t="shared" si="1"/>
        <v/>
      </c>
      <c r="G26" s="178">
        <f t="shared" si="0"/>
        <v>0</v>
      </c>
    </row>
    <row r="27" spans="2:7">
      <c r="B27" s="182" t="s">
        <v>145</v>
      </c>
      <c r="C27" s="186">
        <v>2027</v>
      </c>
      <c r="D27" s="188"/>
      <c r="E27" s="188"/>
      <c r="F27" s="180" t="str">
        <f t="shared" si="1"/>
        <v/>
      </c>
      <c r="G27" s="178">
        <f t="shared" si="0"/>
        <v>0</v>
      </c>
    </row>
    <row r="28" spans="2:7">
      <c r="B28" s="182" t="s">
        <v>144</v>
      </c>
      <c r="C28" s="186">
        <v>2028</v>
      </c>
      <c r="D28" s="188"/>
      <c r="E28" s="188"/>
      <c r="F28" s="180" t="str">
        <f t="shared" si="1"/>
        <v/>
      </c>
      <c r="G28" s="178">
        <f t="shared" si="0"/>
        <v>0</v>
      </c>
    </row>
    <row r="29" spans="2:7" ht="15" thickBot="1">
      <c r="B29" s="183" t="s">
        <v>145</v>
      </c>
      <c r="C29" s="187">
        <v>2028</v>
      </c>
      <c r="D29" s="201"/>
      <c r="E29" s="201"/>
      <c r="F29" s="195" t="str">
        <f t="shared" si="1"/>
        <v/>
      </c>
      <c r="G29" s="179">
        <f t="shared" si="0"/>
        <v>0</v>
      </c>
    </row>
    <row r="32" spans="2:7" s="189" customFormat="1" ht="37.200000000000003" customHeight="1"/>
    <row r="33" s="189" customFormat="1" ht="10.199999999999999"/>
    <row r="34" s="189" customFormat="1" ht="10.199999999999999"/>
    <row r="35" s="189" customFormat="1" ht="10.199999999999999"/>
    <row r="36" s="189" customFormat="1" ht="28.2" customHeight="1"/>
    <row r="37" s="189" customFormat="1" ht="10.199999999999999"/>
    <row r="38" s="189" customFormat="1" ht="10.199999999999999"/>
    <row r="39" s="189" customFormat="1" ht="10.199999999999999"/>
    <row r="40" s="189" customFormat="1" ht="10.199999999999999"/>
    <row r="41" s="189" customFormat="1" ht="10.199999999999999"/>
    <row r="42" s="189" customFormat="1" ht="10.199999999999999"/>
    <row r="43" s="189" customFormat="1" ht="10.199999999999999"/>
    <row r="44" s="189" customFormat="1" ht="330.6" customHeight="1"/>
    <row r="45" s="189" customFormat="1" ht="10.199999999999999"/>
    <row r="46" s="189" customFormat="1" ht="10.199999999999999"/>
    <row r="47" s="189" customFormat="1" ht="78.599999999999994" customHeight="1"/>
    <row r="48" s="189" customFormat="1" ht="51" customHeight="1"/>
    <row r="49" spans="3:5" s="189" customFormat="1" ht="10.199999999999999"/>
    <row r="50" spans="3:5" s="189" customFormat="1" ht="10.199999999999999"/>
    <row r="51" spans="3:5" s="189" customFormat="1" ht="34.200000000000003" customHeight="1"/>
    <row r="52" spans="3:5" s="189" customFormat="1" ht="10.199999999999999"/>
    <row r="53" spans="3:5" s="190" customFormat="1" ht="10.199999999999999">
      <c r="C53" s="423"/>
      <c r="D53" s="423"/>
      <c r="E53" s="423"/>
    </row>
    <row r="54" spans="3:5" s="190" customFormat="1" ht="10.199999999999999">
      <c r="C54" s="423"/>
      <c r="D54" s="423"/>
      <c r="E54" s="423"/>
    </row>
    <row r="55" spans="3:5" s="190" customFormat="1" ht="10.199999999999999">
      <c r="C55" s="423"/>
      <c r="D55" s="423"/>
      <c r="E55" s="423"/>
    </row>
    <row r="56" spans="3:5" s="190" customFormat="1" ht="10.199999999999999">
      <c r="C56" s="423"/>
      <c r="D56" s="423"/>
      <c r="E56" s="423"/>
    </row>
    <row r="57" spans="3:5" s="190" customFormat="1" ht="10.199999999999999">
      <c r="C57" s="424"/>
      <c r="D57" s="423"/>
      <c r="E57" s="423"/>
    </row>
    <row r="58" spans="3:5" s="190" customFormat="1" ht="10.199999999999999">
      <c r="C58" s="423"/>
      <c r="D58" s="423"/>
      <c r="E58" s="423"/>
    </row>
    <row r="59" spans="3:5" s="190" customFormat="1" ht="10.199999999999999">
      <c r="C59" s="423"/>
      <c r="D59" s="423"/>
      <c r="E59" s="423"/>
    </row>
    <row r="60" spans="3:5" s="190" customFormat="1" ht="10.199999999999999">
      <c r="C60" s="423"/>
      <c r="D60" s="423"/>
      <c r="E60" s="423"/>
    </row>
    <row r="61" spans="3:5" s="190" customFormat="1" ht="10.199999999999999">
      <c r="C61" s="423"/>
      <c r="D61" s="423"/>
      <c r="E61" s="423"/>
    </row>
    <row r="62" spans="3:5">
      <c r="C62" s="422"/>
      <c r="D62" s="422"/>
      <c r="E62" s="422"/>
    </row>
    <row r="63" spans="3:5">
      <c r="C63" s="422"/>
      <c r="D63" s="422"/>
      <c r="E63" s="422"/>
    </row>
    <row r="64" spans="3:5">
      <c r="C64" s="422"/>
      <c r="D64" s="422"/>
      <c r="E64" s="422"/>
    </row>
  </sheetData>
  <sheetProtection algorithmName="SHA-512" hashValue="jodFTu9DemHHNH23o0ldBCyGtwkAkL77AcjSPjyQwBND/uhao6nlcWH+6IDQH9RQNFzydoN4u4LdMyuOAahnXg==" saltValue="yY3C4EeCv5wnLXLjvDAV2A==" spinCount="100000" sheet="1" objects="1" scenarios="1"/>
  <mergeCells count="19">
    <mergeCell ref="C53:E53"/>
    <mergeCell ref="C54:E54"/>
    <mergeCell ref="B22:G22"/>
    <mergeCell ref="C61:E61"/>
    <mergeCell ref="C62:E62"/>
    <mergeCell ref="C63:E63"/>
    <mergeCell ref="C64:E64"/>
    <mergeCell ref="C55:E55"/>
    <mergeCell ref="C56:E56"/>
    <mergeCell ref="C57:E57"/>
    <mergeCell ref="C58:E58"/>
    <mergeCell ref="C59:E59"/>
    <mergeCell ref="C60:E60"/>
    <mergeCell ref="B19:E20"/>
    <mergeCell ref="C14:E14"/>
    <mergeCell ref="C15:G15"/>
    <mergeCell ref="C16:G16"/>
    <mergeCell ref="C17:D17"/>
    <mergeCell ref="F17:G17"/>
  </mergeCells>
  <dataValidations count="2">
    <dataValidation type="list" allowBlank="1" showInputMessage="1" showErrorMessage="1" sqref="C14:E14" xr:uid="{FC870B65-CC00-4827-9D19-282DFCC609E4}">
      <formula1>"ASIDCAT,ASINTEC,ITECAM,NOTIO-CTAC"</formula1>
    </dataValidation>
    <dataValidation type="list" allowBlank="1" showInputMessage="1" showErrorMessage="1" sqref="F17" xr:uid="{0031E251-A950-42E1-B230-A95BE085FCF4}">
      <formula1>"Modalidad 1,Modalidad 2,Modalidad 3"</formula1>
    </dataValidation>
  </dataValidations>
  <hyperlinks>
    <hyperlink ref="B1" location="Índice!A1" display="Û A índice" xr:uid="{1C5F0858-1460-4168-8121-AA3A1E4E57CE}"/>
  </hyperlinks>
  <pageMargins left="0.7" right="0.7" top="0.75" bottom="0.75" header="0.3" footer="0.3"/>
  <pageSetup paperSize="9" scale="82" fitToHeight="0"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4F09C-D236-4442-ADBB-7052E5254D81}">
  <sheetPr codeName="Hoja9">
    <tabColor rgb="FFE3C9CA"/>
  </sheetPr>
  <dimension ref="A1:J31"/>
  <sheetViews>
    <sheetView topLeftCell="A4" workbookViewId="0">
      <selection activeCell="C15" sqref="C15:E15"/>
    </sheetView>
  </sheetViews>
  <sheetFormatPr baseColWidth="10" defaultRowHeight="14.4"/>
  <cols>
    <col min="1" max="16384" width="11.5546875" style="199"/>
  </cols>
  <sheetData>
    <row r="1" spans="1:10" s="7" customFormat="1">
      <c r="A1" s="26"/>
      <c r="B1" s="176" t="s">
        <v>142</v>
      </c>
    </row>
    <row r="9" spans="1:10">
      <c r="B9" s="425" t="s">
        <v>193</v>
      </c>
      <c r="C9" s="425"/>
      <c r="D9" s="425"/>
      <c r="E9" s="425"/>
      <c r="F9" s="425"/>
      <c r="G9" s="425"/>
      <c r="H9" s="425"/>
      <c r="I9" s="425"/>
      <c r="J9" s="425"/>
    </row>
    <row r="11" spans="1:10" ht="24.6" customHeight="1">
      <c r="B11" s="427" t="s">
        <v>190</v>
      </c>
      <c r="C11" s="427"/>
      <c r="D11" s="427"/>
      <c r="E11" s="427"/>
      <c r="F11" s="427"/>
      <c r="G11" s="427"/>
      <c r="H11" s="427"/>
      <c r="I11" s="427"/>
      <c r="J11" s="427"/>
    </row>
    <row r="12" spans="1:10">
      <c r="B12" s="196"/>
      <c r="C12" s="196"/>
      <c r="D12" s="196"/>
      <c r="E12" s="196"/>
      <c r="F12" s="196"/>
      <c r="G12" s="196"/>
      <c r="H12" s="196"/>
      <c r="I12" s="196"/>
      <c r="J12" s="196"/>
    </row>
    <row r="13" spans="1:10">
      <c r="B13" s="197" t="s">
        <v>147</v>
      </c>
      <c r="C13" s="426" t="s">
        <v>148</v>
      </c>
      <c r="D13" s="426"/>
      <c r="E13" s="426"/>
      <c r="F13" s="196"/>
      <c r="G13" s="198" t="s">
        <v>147</v>
      </c>
      <c r="H13" s="426" t="s">
        <v>149</v>
      </c>
      <c r="I13" s="426"/>
      <c r="J13" s="426"/>
    </row>
    <row r="14" spans="1:10" ht="20.399999999999999">
      <c r="B14" s="197" t="s">
        <v>150</v>
      </c>
      <c r="C14" s="426" t="s">
        <v>151</v>
      </c>
      <c r="D14" s="426"/>
      <c r="E14" s="426"/>
      <c r="F14" s="196"/>
      <c r="G14" s="198" t="s">
        <v>150</v>
      </c>
      <c r="H14" s="426" t="s">
        <v>152</v>
      </c>
      <c r="I14" s="426"/>
      <c r="J14" s="426"/>
    </row>
    <row r="15" spans="1:10" ht="20.399999999999999">
      <c r="B15" s="197" t="s">
        <v>153</v>
      </c>
      <c r="C15" s="426" t="s">
        <v>154</v>
      </c>
      <c r="D15" s="426"/>
      <c r="E15" s="426"/>
      <c r="F15" s="196"/>
      <c r="G15" s="198" t="s">
        <v>153</v>
      </c>
      <c r="H15" s="426" t="s">
        <v>155</v>
      </c>
      <c r="I15" s="426"/>
      <c r="J15" s="426"/>
    </row>
    <row r="16" spans="1:10" ht="20.399999999999999">
      <c r="B16" s="197" t="s">
        <v>156</v>
      </c>
      <c r="C16" s="426" t="s">
        <v>157</v>
      </c>
      <c r="D16" s="426"/>
      <c r="E16" s="426"/>
      <c r="F16" s="196"/>
      <c r="G16" s="198" t="s">
        <v>156</v>
      </c>
      <c r="H16" s="426" t="s">
        <v>157</v>
      </c>
      <c r="I16" s="426"/>
      <c r="J16" s="426"/>
    </row>
    <row r="17" spans="2:10" ht="20.399999999999999">
      <c r="B17" s="197" t="s">
        <v>158</v>
      </c>
      <c r="C17" s="426" t="s">
        <v>159</v>
      </c>
      <c r="D17" s="426"/>
      <c r="E17" s="426"/>
      <c r="F17" s="196"/>
      <c r="G17" s="198" t="s">
        <v>158</v>
      </c>
      <c r="H17" s="426" t="s">
        <v>160</v>
      </c>
      <c r="I17" s="426"/>
      <c r="J17" s="426"/>
    </row>
    <row r="18" spans="2:10">
      <c r="B18" s="197" t="s">
        <v>161</v>
      </c>
      <c r="C18" s="428">
        <v>0</v>
      </c>
      <c r="D18" s="428"/>
      <c r="E18" s="428"/>
      <c r="F18" s="196"/>
      <c r="G18" s="198" t="s">
        <v>161</v>
      </c>
      <c r="H18" s="428">
        <v>0</v>
      </c>
      <c r="I18" s="428"/>
      <c r="J18" s="428"/>
    </row>
    <row r="19" spans="2:10">
      <c r="B19" s="197" t="s">
        <v>162</v>
      </c>
      <c r="C19" s="426" t="s">
        <v>163</v>
      </c>
      <c r="D19" s="426"/>
      <c r="E19" s="426"/>
      <c r="F19" s="196"/>
      <c r="G19" s="198" t="s">
        <v>162</v>
      </c>
      <c r="H19" s="426" t="s">
        <v>164</v>
      </c>
      <c r="I19" s="426"/>
      <c r="J19" s="426"/>
    </row>
    <row r="20" spans="2:10">
      <c r="B20" s="197" t="s">
        <v>165</v>
      </c>
      <c r="C20" s="426" t="s">
        <v>166</v>
      </c>
      <c r="D20" s="426"/>
      <c r="E20" s="426"/>
      <c r="F20" s="196"/>
      <c r="G20" s="198" t="s">
        <v>165</v>
      </c>
      <c r="H20" s="426" t="s">
        <v>166</v>
      </c>
      <c r="I20" s="426"/>
      <c r="J20" s="426"/>
    </row>
    <row r="21" spans="2:10" ht="20.399999999999999">
      <c r="B21" s="197" t="s">
        <v>167</v>
      </c>
      <c r="C21" s="426" t="s">
        <v>168</v>
      </c>
      <c r="D21" s="426"/>
      <c r="E21" s="426"/>
      <c r="F21" s="196"/>
      <c r="G21" s="198" t="s">
        <v>167</v>
      </c>
      <c r="H21" s="426" t="s">
        <v>169</v>
      </c>
      <c r="I21" s="426"/>
      <c r="J21" s="426"/>
    </row>
    <row r="22" spans="2:10" ht="20.399999999999999">
      <c r="B22" s="197" t="s">
        <v>170</v>
      </c>
      <c r="C22" s="426" t="s">
        <v>171</v>
      </c>
      <c r="D22" s="426"/>
      <c r="E22" s="426"/>
      <c r="F22" s="196"/>
      <c r="G22" s="198" t="s">
        <v>170</v>
      </c>
      <c r="H22" s="426" t="s">
        <v>172</v>
      </c>
      <c r="I22" s="426"/>
      <c r="J22" s="426"/>
    </row>
    <row r="23" spans="2:10" ht="366.6" customHeight="1">
      <c r="B23" s="197" t="s">
        <v>173</v>
      </c>
      <c r="C23" s="426" t="s">
        <v>191</v>
      </c>
      <c r="D23" s="426"/>
      <c r="E23" s="426"/>
      <c r="F23" s="196"/>
      <c r="G23" s="198" t="s">
        <v>173</v>
      </c>
      <c r="H23" s="426" t="s">
        <v>192</v>
      </c>
      <c r="I23" s="426"/>
      <c r="J23" s="426"/>
    </row>
    <row r="24" spans="2:10" ht="20.399999999999999">
      <c r="B24" s="197" t="s">
        <v>174</v>
      </c>
      <c r="C24" s="426" t="s">
        <v>175</v>
      </c>
      <c r="D24" s="426"/>
      <c r="E24" s="426"/>
      <c r="F24" s="196"/>
      <c r="G24" s="198" t="s">
        <v>174</v>
      </c>
      <c r="H24" s="426" t="s">
        <v>175</v>
      </c>
      <c r="I24" s="426"/>
      <c r="J24" s="426"/>
    </row>
    <row r="25" spans="2:10" ht="20.399999999999999">
      <c r="B25" s="197" t="s">
        <v>176</v>
      </c>
      <c r="C25" s="426" t="s">
        <v>177</v>
      </c>
      <c r="D25" s="426"/>
      <c r="E25" s="426"/>
      <c r="F25" s="196"/>
      <c r="G25" s="198" t="s">
        <v>176</v>
      </c>
      <c r="H25" s="426" t="s">
        <v>160</v>
      </c>
      <c r="I25" s="426"/>
      <c r="J25" s="426"/>
    </row>
    <row r="26" spans="2:10" ht="20.399999999999999">
      <c r="B26" s="197" t="s">
        <v>178</v>
      </c>
      <c r="C26" s="426" t="s">
        <v>179</v>
      </c>
      <c r="D26" s="426"/>
      <c r="E26" s="426"/>
      <c r="F26" s="196"/>
      <c r="G26" s="198" t="s">
        <v>176</v>
      </c>
      <c r="H26" s="426" t="s">
        <v>180</v>
      </c>
      <c r="I26" s="426"/>
      <c r="J26" s="426"/>
    </row>
    <row r="27" spans="2:10" ht="42" customHeight="1">
      <c r="B27" s="197" t="s">
        <v>181</v>
      </c>
      <c r="C27" s="426" t="s">
        <v>182</v>
      </c>
      <c r="D27" s="426"/>
      <c r="E27" s="426"/>
      <c r="F27" s="196"/>
      <c r="G27" s="198" t="s">
        <v>181</v>
      </c>
      <c r="H27" s="426" t="s">
        <v>182</v>
      </c>
      <c r="I27" s="426"/>
      <c r="J27" s="426"/>
    </row>
    <row r="28" spans="2:10">
      <c r="B28" s="197" t="s">
        <v>183</v>
      </c>
      <c r="C28" s="426" t="s">
        <v>184</v>
      </c>
      <c r="D28" s="426"/>
      <c r="E28" s="426"/>
      <c r="F28" s="196"/>
      <c r="G28" s="198" t="s">
        <v>183</v>
      </c>
      <c r="H28" s="426"/>
      <c r="I28" s="426"/>
      <c r="J28" s="426"/>
    </row>
    <row r="29" spans="2:10" ht="40.799999999999997">
      <c r="B29" s="197" t="s">
        <v>185</v>
      </c>
      <c r="C29" s="426" t="s">
        <v>186</v>
      </c>
      <c r="D29" s="426"/>
      <c r="E29" s="426"/>
      <c r="F29" s="196"/>
      <c r="G29" s="198" t="s">
        <v>185</v>
      </c>
      <c r="H29" s="426"/>
      <c r="I29" s="426"/>
      <c r="J29" s="426"/>
    </row>
    <row r="30" spans="2:10" ht="30.6">
      <c r="B30" s="197" t="s">
        <v>187</v>
      </c>
      <c r="C30" s="426" t="s">
        <v>188</v>
      </c>
      <c r="D30" s="426"/>
      <c r="E30" s="426"/>
      <c r="F30" s="196"/>
      <c r="G30" s="198" t="s">
        <v>187</v>
      </c>
      <c r="H30" s="426"/>
      <c r="I30" s="426"/>
      <c r="J30" s="426"/>
    </row>
    <row r="31" spans="2:10" ht="30.6">
      <c r="B31" s="197" t="s">
        <v>189</v>
      </c>
      <c r="C31" s="426"/>
      <c r="D31" s="426"/>
      <c r="E31" s="426"/>
      <c r="F31" s="196"/>
      <c r="G31" s="198" t="s">
        <v>189</v>
      </c>
      <c r="H31" s="426"/>
      <c r="I31" s="426"/>
      <c r="J31" s="426"/>
    </row>
  </sheetData>
  <sheetProtection algorithmName="SHA-512" hashValue="ZQ4j5Psa6uVO6nGMYavHFC1Y0b6nlGTMYO9NEOkcTk494xLC57jQa927wSdD2hu5xziM31fNpFFLcdEJPb4fag==" saltValue="HRIoEaJWYtaUXuw+PVAYSQ==" spinCount="100000" sheet="1" objects="1" scenarios="1"/>
  <mergeCells count="40">
    <mergeCell ref="C26:E26"/>
    <mergeCell ref="H26:J26"/>
    <mergeCell ref="C30:E30"/>
    <mergeCell ref="H30:J30"/>
    <mergeCell ref="C31:E31"/>
    <mergeCell ref="H31:J31"/>
    <mergeCell ref="C27:E27"/>
    <mergeCell ref="H27:J27"/>
    <mergeCell ref="C28:E28"/>
    <mergeCell ref="H28:J28"/>
    <mergeCell ref="C29:E29"/>
    <mergeCell ref="H29:J29"/>
    <mergeCell ref="C23:E23"/>
    <mergeCell ref="H23:J23"/>
    <mergeCell ref="C24:E24"/>
    <mergeCell ref="H24:J24"/>
    <mergeCell ref="C25:E25"/>
    <mergeCell ref="H25:J25"/>
    <mergeCell ref="C20:E20"/>
    <mergeCell ref="H20:J20"/>
    <mergeCell ref="C21:E21"/>
    <mergeCell ref="H21:J21"/>
    <mergeCell ref="C22:E22"/>
    <mergeCell ref="H22:J22"/>
    <mergeCell ref="C17:E17"/>
    <mergeCell ref="H17:J17"/>
    <mergeCell ref="C18:E18"/>
    <mergeCell ref="H18:J18"/>
    <mergeCell ref="C19:E19"/>
    <mergeCell ref="H19:J19"/>
    <mergeCell ref="B9:J9"/>
    <mergeCell ref="C15:E15"/>
    <mergeCell ref="H15:J15"/>
    <mergeCell ref="C16:E16"/>
    <mergeCell ref="H16:J16"/>
    <mergeCell ref="B11:J11"/>
    <mergeCell ref="C13:E13"/>
    <mergeCell ref="H13:J13"/>
    <mergeCell ref="C14:E14"/>
    <mergeCell ref="H14:J14"/>
  </mergeCells>
  <hyperlinks>
    <hyperlink ref="B1" location="Índice!A1" display="Û A índice" xr:uid="{8DF34A75-75EA-4962-A099-A068ED308D02}"/>
  </hyperlinks>
  <pageMargins left="0.7" right="0.7" top="0.75" bottom="0.75" header="0.3" footer="0.3"/>
  <pageSetup paperSize="9"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9B0AE-AD93-4ECC-B17D-D65424A0D56A}">
  <sheetPr codeName="Hoja10">
    <tabColor theme="1" tint="0.499984740745262"/>
    <pageSetUpPr fitToPage="1"/>
  </sheetPr>
  <dimension ref="A1:J55"/>
  <sheetViews>
    <sheetView workbookViewId="0">
      <selection activeCell="B12" sqref="B12"/>
    </sheetView>
  </sheetViews>
  <sheetFormatPr baseColWidth="10" defaultColWidth="11.44140625" defaultRowHeight="13.8"/>
  <cols>
    <col min="1" max="1" width="5.33203125" style="18" customWidth="1"/>
    <col min="2" max="2" width="55.77734375" style="18" customWidth="1"/>
    <col min="3" max="4" width="27.6640625" style="18" customWidth="1"/>
    <col min="5" max="5" width="21.6640625" style="18" customWidth="1"/>
    <col min="6" max="6" width="21.33203125" style="18" customWidth="1"/>
    <col min="7" max="7" width="20.77734375" style="18" customWidth="1"/>
    <col min="8" max="8" width="12.21875" style="18" bestFit="1" customWidth="1"/>
    <col min="9" max="9" width="11.44140625" style="18"/>
    <col min="10" max="10" width="24" style="18" customWidth="1"/>
    <col min="11" max="16384" width="11.44140625" style="18"/>
  </cols>
  <sheetData>
    <row r="1" spans="1:10">
      <c r="A1" s="36"/>
      <c r="B1" s="176" t="s">
        <v>142</v>
      </c>
      <c r="E1" s="36"/>
      <c r="F1" s="36"/>
      <c r="G1" s="37"/>
      <c r="H1" s="36"/>
      <c r="I1" s="17"/>
      <c r="J1" s="38"/>
    </row>
    <row r="2" spans="1:10">
      <c r="A2" s="36"/>
      <c r="B2" s="36"/>
      <c r="E2" s="36"/>
      <c r="F2" s="36"/>
      <c r="G2" s="37"/>
      <c r="H2" s="36"/>
      <c r="I2" s="17"/>
      <c r="J2" s="38"/>
    </row>
    <row r="3" spans="1:10">
      <c r="A3" s="36"/>
      <c r="B3" s="36"/>
      <c r="E3" s="36"/>
      <c r="F3" s="36"/>
      <c r="G3" s="37"/>
      <c r="H3" s="36"/>
      <c r="I3" s="17"/>
      <c r="J3" s="38"/>
    </row>
    <row r="4" spans="1:10" s="2" customFormat="1" ht="13.2">
      <c r="A4" s="6"/>
      <c r="H4" s="9"/>
    </row>
    <row r="5" spans="1:10" s="2" customFormat="1" ht="13.2">
      <c r="A5" s="6"/>
      <c r="H5" s="9"/>
    </row>
    <row r="6" spans="1:10" s="2" customFormat="1" ht="13.2">
      <c r="A6" s="6"/>
      <c r="H6" s="9"/>
    </row>
    <row r="7" spans="1:10" s="2" customFormat="1" ht="13.2">
      <c r="A7" s="6"/>
      <c r="H7" s="9"/>
    </row>
    <row r="8" spans="1:10" s="2" customFormat="1" ht="13.2">
      <c r="A8" s="6"/>
      <c r="H8" s="9"/>
    </row>
    <row r="9" spans="1:10" s="2" customFormat="1" ht="13.2">
      <c r="A9" s="6"/>
      <c r="H9" s="9"/>
    </row>
    <row r="10" spans="1:10" s="2" customFormat="1" ht="13.2">
      <c r="A10" s="6"/>
      <c r="H10" s="9"/>
    </row>
    <row r="11" spans="1:10" s="2" customFormat="1" ht="13.2">
      <c r="A11" s="6"/>
      <c r="H11" s="9"/>
    </row>
    <row r="12" spans="1:10" ht="18" customHeight="1">
      <c r="A12" s="39"/>
      <c r="H12" s="39"/>
      <c r="I12" s="17"/>
      <c r="J12" s="40"/>
    </row>
    <row r="13" spans="1:10">
      <c r="B13" s="367" t="s">
        <v>38</v>
      </c>
      <c r="C13" s="368"/>
      <c r="D13" s="368"/>
      <c r="E13" s="368"/>
      <c r="F13" s="368"/>
      <c r="G13" s="369"/>
    </row>
    <row r="14" spans="1:10" ht="14.4" thickBot="1"/>
    <row r="15" spans="1:10">
      <c r="B15" s="21" t="s">
        <v>2</v>
      </c>
      <c r="C15" s="370"/>
      <c r="D15" s="370"/>
      <c r="E15" s="370"/>
      <c r="F15" s="21" t="s">
        <v>11</v>
      </c>
      <c r="G15" s="83">
        <f>'Cuenta justificativa resumen'!G15</f>
        <v>0</v>
      </c>
    </row>
    <row r="16" spans="1:10" ht="13.8" customHeight="1">
      <c r="B16" s="21" t="s">
        <v>61</v>
      </c>
      <c r="C16" s="403">
        <f>'Cuenta justificativa resumen'!C16</f>
        <v>0</v>
      </c>
      <c r="D16" s="404"/>
      <c r="E16" s="404"/>
      <c r="F16" s="404"/>
      <c r="G16" s="405"/>
    </row>
    <row r="17" spans="1:8">
      <c r="B17" s="21" t="s">
        <v>32</v>
      </c>
      <c r="C17" s="406">
        <f>'Cuenta justificativa resumen'!C17</f>
        <v>0</v>
      </c>
      <c r="D17" s="407"/>
      <c r="E17" s="407"/>
      <c r="F17" s="407"/>
      <c r="G17" s="408"/>
    </row>
    <row r="18" spans="1:8" ht="14.4" thickBot="1">
      <c r="B18" s="21" t="s">
        <v>3</v>
      </c>
      <c r="C18" s="389">
        <f>'Cuenta justificativa resumen'!C18</f>
        <v>0</v>
      </c>
      <c r="D18" s="390"/>
      <c r="E18" s="21" t="s">
        <v>39</v>
      </c>
      <c r="F18" s="429"/>
      <c r="G18" s="430"/>
    </row>
    <row r="19" spans="1:8">
      <c r="B19" s="14"/>
      <c r="C19" s="15"/>
      <c r="D19" s="11"/>
      <c r="E19" s="12"/>
      <c r="F19" s="13"/>
      <c r="G19" s="12"/>
    </row>
    <row r="20" spans="1:8">
      <c r="B20" s="21" t="s">
        <v>33</v>
      </c>
      <c r="C20" s="10"/>
      <c r="D20" s="11"/>
      <c r="E20" s="12"/>
      <c r="F20" s="13"/>
      <c r="G20" s="12"/>
    </row>
    <row r="21" spans="1:8">
      <c r="B21" s="14"/>
      <c r="C21" s="15"/>
      <c r="D21" s="11"/>
      <c r="E21" s="12"/>
      <c r="F21" s="13"/>
      <c r="G21" s="12"/>
    </row>
    <row r="22" spans="1:8" ht="26.4">
      <c r="B22" s="153" t="s">
        <v>34</v>
      </c>
      <c r="C22" s="22" t="s">
        <v>35</v>
      </c>
      <c r="D22" s="23" t="str">
        <f>IF(C20="FINAL","Fecha efectiva de finalización
(dd/mm/aaaa)","Fecha de finalización
(dd/mm/aaaa)")</f>
        <v>Fecha de finalización
(dd/mm/aaaa)</v>
      </c>
    </row>
    <row r="23" spans="1:8">
      <c r="B23" s="5"/>
      <c r="C23" s="16"/>
      <c r="D23" s="16"/>
      <c r="E23" s="5"/>
      <c r="F23" s="5"/>
      <c r="G23" s="5"/>
    </row>
    <row r="24" spans="1:8" ht="26.4">
      <c r="B24" s="153" t="s">
        <v>36</v>
      </c>
      <c r="C24" s="24" t="s">
        <v>35</v>
      </c>
      <c r="D24" s="24" t="s">
        <v>37</v>
      </c>
      <c r="E24" s="5"/>
      <c r="F24" s="5"/>
      <c r="G24" s="5"/>
    </row>
    <row r="25" spans="1:8">
      <c r="B25" s="14"/>
      <c r="C25" s="25">
        <f>C23</f>
        <v>0</v>
      </c>
      <c r="D25" s="25">
        <f>IF(C20="PARCIAL","30/06/2027",D23)</f>
        <v>0</v>
      </c>
      <c r="E25" s="5"/>
      <c r="F25" s="5"/>
      <c r="G25" s="5"/>
    </row>
    <row r="26" spans="1:8">
      <c r="B26" s="5"/>
      <c r="C26" s="5"/>
      <c r="D26" s="5"/>
      <c r="E26" s="5"/>
      <c r="F26" s="5"/>
      <c r="G26" s="5"/>
    </row>
    <row r="27" spans="1:8" ht="64.95" customHeight="1">
      <c r="A27" s="39"/>
      <c r="B27" s="39"/>
      <c r="C27" s="39"/>
      <c r="D27" s="39"/>
      <c r="E27" s="39"/>
      <c r="F27" s="39"/>
      <c r="G27" s="39"/>
      <c r="H27" s="15"/>
    </row>
    <row r="28" spans="1:8" ht="14.4" customHeight="1" thickBot="1">
      <c r="B28" s="15"/>
      <c r="C28" s="15"/>
      <c r="D28" s="15"/>
      <c r="E28" s="15"/>
      <c r="F28" s="15"/>
      <c r="G28" s="15"/>
    </row>
    <row r="29" spans="1:8" ht="14.4" customHeight="1">
      <c r="B29" s="431" t="s">
        <v>220</v>
      </c>
      <c r="C29" s="432"/>
      <c r="D29" s="432"/>
      <c r="E29" s="433"/>
      <c r="F29" s="15"/>
      <c r="G29" s="15"/>
    </row>
    <row r="30" spans="1:8" ht="14.4" customHeight="1" thickBot="1">
      <c r="B30" s="434" t="s">
        <v>133</v>
      </c>
      <c r="C30" s="435"/>
      <c r="D30" s="435"/>
      <c r="E30" s="436"/>
      <c r="F30" s="15"/>
      <c r="G30" s="15"/>
    </row>
    <row r="31" spans="1:8" ht="41.4">
      <c r="B31" s="260" t="s">
        <v>118</v>
      </c>
      <c r="C31" s="261" t="s">
        <v>4</v>
      </c>
      <c r="D31" s="262" t="s">
        <v>135</v>
      </c>
      <c r="E31" s="263" t="s">
        <v>136</v>
      </c>
      <c r="F31" s="165"/>
      <c r="G31" s="166"/>
    </row>
    <row r="32" spans="1:8" ht="40.200000000000003" customHeight="1">
      <c r="B32" s="264" t="s">
        <v>217</v>
      </c>
      <c r="C32" s="151">
        <f>'B.i Costes activos materiales'!M44</f>
        <v>0</v>
      </c>
      <c r="D32" s="163"/>
      <c r="E32" s="265"/>
      <c r="F32" s="167"/>
      <c r="G32" s="5"/>
    </row>
    <row r="33" spans="2:8" ht="52.5" customHeight="1">
      <c r="B33" s="266" t="s">
        <v>134</v>
      </c>
      <c r="C33" s="151">
        <f>'B.ii. Otros gastos directos '!M44</f>
        <v>0</v>
      </c>
      <c r="D33" s="164"/>
      <c r="E33" s="265"/>
      <c r="F33" s="167"/>
      <c r="G33" s="168"/>
    </row>
    <row r="34" spans="2:8" ht="52.5" customHeight="1">
      <c r="B34" s="332" t="s">
        <v>235</v>
      </c>
      <c r="C34" s="328">
        <f>'C. Costes indirectos'!M44</f>
        <v>0</v>
      </c>
      <c r="D34" s="329"/>
      <c r="E34" s="330"/>
      <c r="F34" s="167"/>
      <c r="G34" s="168"/>
    </row>
    <row r="35" spans="2:8" ht="40.200000000000003" customHeight="1" thickBot="1">
      <c r="B35" s="267" t="s">
        <v>7</v>
      </c>
      <c r="C35" s="268">
        <f>SUM(C32:C34)</f>
        <v>0</v>
      </c>
      <c r="D35" s="268">
        <f>IF($C$20="PARCIAL",'Cuenta justificativa resumen'!C32*0.4,'A. Costes personal resumen '!J48*0.4)</f>
        <v>0</v>
      </c>
      <c r="E35" s="269">
        <f>IF(C35&gt;D35,D35,C35)</f>
        <v>0</v>
      </c>
      <c r="F35" s="167"/>
      <c r="G35" s="169"/>
    </row>
    <row r="37" spans="2:8">
      <c r="B37" s="19"/>
    </row>
    <row r="38" spans="2:8">
      <c r="B38" s="382" t="s">
        <v>219</v>
      </c>
      <c r="C38" s="382"/>
      <c r="D38" s="382"/>
      <c r="E38" s="382"/>
      <c r="F38" s="382"/>
      <c r="G38" s="382"/>
    </row>
    <row r="39" spans="2:8" ht="13.8" customHeight="1">
      <c r="B39" s="377"/>
      <c r="C39" s="377"/>
      <c r="D39" s="377"/>
      <c r="E39" s="377"/>
      <c r="F39" s="377"/>
      <c r="G39" s="377"/>
      <c r="H39" s="15"/>
    </row>
    <row r="40" spans="2:8">
      <c r="B40" s="377"/>
      <c r="C40" s="377"/>
      <c r="D40" s="377"/>
      <c r="E40" s="377"/>
      <c r="F40" s="377"/>
      <c r="G40" s="377"/>
      <c r="H40" s="141"/>
    </row>
    <row r="41" spans="2:8">
      <c r="B41" s="141"/>
      <c r="C41" s="141"/>
      <c r="D41" s="141"/>
      <c r="E41" s="141"/>
      <c r="F41" s="141"/>
      <c r="G41" s="141"/>
      <c r="H41" s="141"/>
    </row>
    <row r="42" spans="2:8">
      <c r="C42" s="381" t="s">
        <v>8</v>
      </c>
      <c r="D42" s="381"/>
      <c r="E42" s="381"/>
      <c r="F42" s="381"/>
    </row>
    <row r="44" spans="2:8">
      <c r="B44" s="158" t="s">
        <v>9</v>
      </c>
      <c r="C44" s="41"/>
      <c r="D44" s="41"/>
      <c r="E44" s="41"/>
    </row>
    <row r="45" spans="2:8">
      <c r="B45" s="157"/>
      <c r="C45" s="20"/>
      <c r="D45" s="20"/>
      <c r="E45" s="20"/>
    </row>
    <row r="46" spans="2:8">
      <c r="B46" s="158" t="s">
        <v>122</v>
      </c>
      <c r="C46" s="41"/>
      <c r="D46" s="41"/>
      <c r="E46" s="41"/>
    </row>
    <row r="47" spans="2:8">
      <c r="B47" s="378"/>
    </row>
    <row r="48" spans="2:8">
      <c r="B48" s="379"/>
    </row>
    <row r="49" spans="2:2">
      <c r="B49" s="379"/>
    </row>
    <row r="50" spans="2:2">
      <c r="B50" s="380"/>
    </row>
    <row r="51" spans="2:2">
      <c r="B51" s="159" t="s">
        <v>123</v>
      </c>
    </row>
    <row r="52" spans="2:2">
      <c r="B52" s="378"/>
    </row>
    <row r="53" spans="2:2">
      <c r="B53" s="379"/>
    </row>
    <row r="54" spans="2:2">
      <c r="B54" s="379"/>
    </row>
    <row r="55" spans="2:2">
      <c r="B55" s="380"/>
    </row>
  </sheetData>
  <sheetProtection algorithmName="SHA-512" hashValue="TWdvbqZNkuWeqiQCj+/WhMUdCu4VY1YOJrUbIB6+5FwiONwYrXeDlnjUiALkIqk2QiJBxLxVVs594n7+LvN78A==" saltValue="floZeW4fbzXNb0qwEubk7w==" spinCount="100000" sheet="1" objects="1" scenarios="1"/>
  <mergeCells count="14">
    <mergeCell ref="B39:G39"/>
    <mergeCell ref="B40:G40"/>
    <mergeCell ref="C42:F42"/>
    <mergeCell ref="B47:B50"/>
    <mergeCell ref="B52:B55"/>
    <mergeCell ref="B38:G38"/>
    <mergeCell ref="B13:G13"/>
    <mergeCell ref="C15:E15"/>
    <mergeCell ref="C16:G16"/>
    <mergeCell ref="C17:G17"/>
    <mergeCell ref="C18:D18"/>
    <mergeCell ref="F18:G18"/>
    <mergeCell ref="B29:E29"/>
    <mergeCell ref="B30:E30"/>
  </mergeCells>
  <conditionalFormatting sqref="C25">
    <cfRule type="expression" dxfId="2" priority="3">
      <formula>$C$25&lt;&gt;$C$23</formula>
    </cfRule>
  </conditionalFormatting>
  <conditionalFormatting sqref="C33:C34">
    <cfRule type="expression" dxfId="1" priority="1">
      <formula>$E$33&gt;$E$32*0.4</formula>
    </cfRule>
  </conditionalFormatting>
  <conditionalFormatting sqref="E33:E34">
    <cfRule type="expression" dxfId="0" priority="2">
      <formula>$E$33&gt;$E$32*0.4</formula>
    </cfRule>
  </conditionalFormatting>
  <dataValidations count="4">
    <dataValidation type="list" allowBlank="1" showInputMessage="1" showErrorMessage="1" sqref="F18" xr:uid="{5F2CBCB8-3BFF-474E-8F78-76783368356E}">
      <formula1>"Modalidad 1,Modalidad 2,Modalidad 3"</formula1>
    </dataValidation>
    <dataValidation type="list" allowBlank="1" showInputMessage="1" showErrorMessage="1" sqref="C15:E15" xr:uid="{4C129412-09F0-41A5-8342-52D81FFF7DE3}">
      <formula1>"ASIDCAT,ASINTEC,ITECAM,NOTIO-CTAC"</formula1>
    </dataValidation>
    <dataValidation type="list" allowBlank="1" showInputMessage="1" showErrorMessage="1" sqref="C20" xr:uid="{3AE491EF-1BAF-4256-9663-22629C4E8060}">
      <formula1>"PARCIAL,FINAL"</formula1>
    </dataValidation>
    <dataValidation type="decimal" operator="lessThanOrEqual" allowBlank="1" showInputMessage="1" showErrorMessage="1" error="Excedido el 40% de los costes directos de personal" prompt="Importe menor o igual al 40% de los costes directos de personal" sqref="D33:D34" xr:uid="{41E77827-1BC3-4526-9409-1FE57B8F3725}">
      <formula1>D32*0.4</formula1>
    </dataValidation>
  </dataValidations>
  <hyperlinks>
    <hyperlink ref="B1" location="Índice!A1" display="Û A índice" xr:uid="{A8447FC6-EB05-4DB5-9637-3EDEAC731FBA}"/>
  </hyperlinks>
  <pageMargins left="0.7" right="0.7" top="0.75" bottom="0.75" header="0.3" footer="0.3"/>
  <pageSetup paperSize="9" scale="6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bcafe2-96c8-4d2b-9266-2ea3a549ec5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778727FAD35C40A29CDCD989114E4B" ma:contentTypeVersion="12" ma:contentTypeDescription="Crear nuevo documento." ma:contentTypeScope="" ma:versionID="fcfdfd10f22994c889e3218b387cc3d1">
  <xsd:schema xmlns:xsd="http://www.w3.org/2001/XMLSchema" xmlns:xs="http://www.w3.org/2001/XMLSchema" xmlns:p="http://schemas.microsoft.com/office/2006/metadata/properties" xmlns:ns2="94bcafe2-96c8-4d2b-9266-2ea3a549ec50" targetNamespace="http://schemas.microsoft.com/office/2006/metadata/properties" ma:root="true" ma:fieldsID="d87361a40ccea2c5c513623e18e37b59" ns2:_="">
    <xsd:import namespace="94bcafe2-96c8-4d2b-9266-2ea3a549ec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bcafe2-96c8-4d2b-9266-2ea3a549ec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09aa915-dd52-4b6d-903e-32ce8862fbd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A3C4FB-5A87-4335-8E8B-CEA49AEB1732}">
  <ds:schemaRefs>
    <ds:schemaRef ds:uri="http://schemas.microsoft.com/sharepoint/v3/contenttype/forms"/>
  </ds:schemaRefs>
</ds:datastoreItem>
</file>

<file path=customXml/itemProps2.xml><?xml version="1.0" encoding="utf-8"?>
<ds:datastoreItem xmlns:ds="http://schemas.openxmlformats.org/officeDocument/2006/customXml" ds:itemID="{8C790A2B-43D3-4FA0-B706-BDDC2B19BD4E}">
  <ds:schemaRefs>
    <ds:schemaRef ds:uri="http://purl.org/dc/terms/"/>
    <ds:schemaRef ds:uri="http://schemas.openxmlformats.org/package/2006/metadata/core-properties"/>
    <ds:schemaRef ds:uri="94bcafe2-96c8-4d2b-9266-2ea3a549ec50"/>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AEAD98F7-92F0-4EB2-B81B-729DB94474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bcafe2-96c8-4d2b-9266-2ea3a549ec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Índice</vt:lpstr>
      <vt:lpstr>Cuenta justificativa resumen</vt:lpstr>
      <vt:lpstr>A. Costes personal resumen </vt:lpstr>
      <vt:lpstr>A.1. Costes personal 2026</vt:lpstr>
      <vt:lpstr>A.2. Costes personal 2027</vt:lpstr>
      <vt:lpstr>A.3. Costes personal 2028</vt:lpstr>
      <vt:lpstr>Cálculo indicadores FEDER</vt:lpstr>
      <vt:lpstr>Info indicadores FEDER</vt:lpstr>
      <vt:lpstr>B+C. Costes distintos... resum.</vt:lpstr>
      <vt:lpstr>B.i Costes activos materiales</vt:lpstr>
      <vt:lpstr>B.ii. Otros gastos directos </vt:lpstr>
      <vt:lpstr>C. Costes indirectos</vt:lpstr>
      <vt:lpstr>Trabajador-a 1</vt:lpstr>
      <vt:lpstr>Trabajador-a 2</vt:lpstr>
      <vt:lpstr>Trabajador-a 3</vt:lpstr>
      <vt:lpstr>Trabajador-a 4</vt:lpstr>
      <vt:lpstr>Trabajador-a 5</vt:lpstr>
      <vt:lpstr>Trabajador-a 6</vt:lpstr>
      <vt:lpstr>Trabajador-a 7</vt:lpstr>
      <vt:lpstr>Trabajador-a 8</vt:lpstr>
      <vt:lpstr>Trabajador-a 9</vt:lpstr>
      <vt:lpstr>Trabajador-a 10</vt:lpstr>
      <vt:lpstr>Trabajador-a 11</vt:lpstr>
      <vt:lpstr>Trabajador-a 12</vt:lpstr>
      <vt:lpstr>Trabajador-a 13</vt:lpstr>
      <vt:lpstr>Trabajador-a 14</vt:lpstr>
      <vt:lpstr>Trabajador-a 15</vt:lpstr>
      <vt:lpstr>Trabajador-a 16</vt:lpstr>
      <vt:lpstr>Trabajador-a 17</vt:lpstr>
      <vt:lpstr>Trabajador-a 18</vt:lpstr>
      <vt:lpstr>Trabajador-a 19</vt:lpstr>
      <vt:lpstr>Trabajador-a 20</vt:lpstr>
      <vt:lpstr>CLASIFICACIÓN GASTOS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2024-09-13T09:01:04Z</dcterms:created>
  <dcterms:modified xsi:type="dcterms:W3CDTF">2026-03-17T11:26:14Z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0x010100ED778727FAD35C40A29CDCD989114E4B</vt:lpwstr>
  </property>
  <property fmtid="{D5CDD505-2E9C-101B-9397-08002B2CF9AE}" pid="3" name="MediaServiceImageTags">
    <vt:lpwstr/>
  </property>
</Properties>
</file>