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alm72\Desktop\"/>
    </mc:Choice>
  </mc:AlternateContent>
  <xr:revisionPtr revIDLastSave="0" documentId="8_{2101D7ED-4E42-4BF2-A2D0-044559B2D3B6}" xr6:coauthVersionLast="36" xr6:coauthVersionMax="36" xr10:uidLastSave="{00000000-0000-0000-0000-000000000000}"/>
  <bookViews>
    <workbookView xWindow="0" yWindow="0" windowWidth="19200" windowHeight="6520" activeTab="1" xr2:uid="{00000000-000D-0000-FFFF-FFFF00000000}"/>
  </bookViews>
  <sheets>
    <sheet name="PLAZAS GENERAL ANTERIOR DECRETO" sheetId="4" r:id="rId1"/>
    <sheet name="PLAZAS GENERAL POSTERIOR DECRET"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6" l="1"/>
  <c r="K21" i="6" l="1"/>
  <c r="M22" i="6" l="1"/>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l="1"/>
  <c r="J57" i="6"/>
  <c r="J58" i="6" s="1"/>
  <c r="I57" i="6"/>
  <c r="I58" i="6" s="1"/>
  <c r="H57" i="6"/>
  <c r="H58" i="6" s="1"/>
  <c r="K56" i="6"/>
  <c r="K55" i="6"/>
  <c r="P55" i="6" s="1"/>
  <c r="K54" i="6"/>
  <c r="P54" i="6" s="1"/>
  <c r="K53" i="6"/>
  <c r="K52" i="6"/>
  <c r="P52" i="6" s="1"/>
  <c r="K51" i="6"/>
  <c r="K50" i="6"/>
  <c r="K49" i="6"/>
  <c r="P49" i="6" s="1"/>
  <c r="K48" i="6"/>
  <c r="P48" i="6" s="1"/>
  <c r="K47" i="6"/>
  <c r="K46" i="6"/>
  <c r="P46" i="6" s="1"/>
  <c r="K45" i="6"/>
  <c r="P45" i="6" s="1"/>
  <c r="K44" i="6"/>
  <c r="K43" i="6"/>
  <c r="P43" i="6" s="1"/>
  <c r="K42" i="6"/>
  <c r="P42" i="6" s="1"/>
  <c r="K41" i="6"/>
  <c r="K40" i="6"/>
  <c r="P40" i="6" s="1"/>
  <c r="K39" i="6"/>
  <c r="P39" i="6" s="1"/>
  <c r="K38" i="6"/>
  <c r="K37" i="6"/>
  <c r="P37" i="6" s="1"/>
  <c r="K36" i="6"/>
  <c r="P36" i="6" s="1"/>
  <c r="K35" i="6"/>
  <c r="K34" i="6"/>
  <c r="P34" i="6" s="1"/>
  <c r="K33" i="6"/>
  <c r="P33" i="6" s="1"/>
  <c r="K32" i="6"/>
  <c r="K31" i="6"/>
  <c r="P31" i="6" s="1"/>
  <c r="K30" i="6"/>
  <c r="P30" i="6" s="1"/>
  <c r="K29" i="6"/>
  <c r="K28" i="6"/>
  <c r="P28" i="6" s="1"/>
  <c r="K27" i="6"/>
  <c r="P27" i="6" s="1"/>
  <c r="K26" i="6"/>
  <c r="K25" i="6"/>
  <c r="P25" i="6" s="1"/>
  <c r="K24" i="6"/>
  <c r="P24" i="6" s="1"/>
  <c r="K23" i="6"/>
  <c r="K22" i="6"/>
  <c r="P22" i="6" s="1"/>
  <c r="P21" i="6"/>
  <c r="M58" i="6" l="1"/>
  <c r="O45" i="6"/>
  <c r="N45" i="6" s="1"/>
  <c r="P51" i="6"/>
  <c r="O51" i="6" s="1"/>
  <c r="N51" i="6" s="1"/>
  <c r="O30" i="6"/>
  <c r="N30" i="6" s="1"/>
  <c r="O21" i="6"/>
  <c r="O27" i="6"/>
  <c r="O25" i="6"/>
  <c r="N25" i="6" s="1"/>
  <c r="O31" i="6"/>
  <c r="N31" i="6" s="1"/>
  <c r="O54" i="6"/>
  <c r="N54" i="6" s="1"/>
  <c r="O42" i="6"/>
  <c r="N42" i="6" s="1"/>
  <c r="O33" i="6"/>
  <c r="N33" i="6" s="1"/>
  <c r="O24" i="6"/>
  <c r="N24" i="6" s="1"/>
  <c r="O36" i="6"/>
  <c r="N36" i="6" s="1"/>
  <c r="O48" i="6"/>
  <c r="N48" i="6" s="1"/>
  <c r="O39" i="6"/>
  <c r="N39" i="6" s="1"/>
  <c r="P29" i="6"/>
  <c r="O29" i="6" s="1"/>
  <c r="N29" i="6" s="1"/>
  <c r="P26" i="6"/>
  <c r="O26" i="6" s="1"/>
  <c r="N26" i="6" s="1"/>
  <c r="P23" i="6"/>
  <c r="O23" i="6"/>
  <c r="N23" i="6" s="1"/>
  <c r="P56" i="6"/>
  <c r="P53" i="6"/>
  <c r="O53" i="6" s="1"/>
  <c r="N53" i="6" s="1"/>
  <c r="P50" i="6"/>
  <c r="O50" i="6" s="1"/>
  <c r="N50" i="6" s="1"/>
  <c r="K57" i="6"/>
  <c r="K58" i="6" s="1"/>
  <c r="P47" i="6"/>
  <c r="O47" i="6" s="1"/>
  <c r="N47" i="6" s="1"/>
  <c r="P44" i="6"/>
  <c r="P41" i="6"/>
  <c r="O41" i="6" s="1"/>
  <c r="N41" i="6" s="1"/>
  <c r="P38" i="6"/>
  <c r="O38" i="6" s="1"/>
  <c r="N38" i="6" s="1"/>
  <c r="P35" i="6"/>
  <c r="O35" i="6"/>
  <c r="N35" i="6" s="1"/>
  <c r="P32" i="6"/>
  <c r="O32" i="6" s="1"/>
  <c r="N32" i="6" s="1"/>
  <c r="O28" i="6"/>
  <c r="N28" i="6" s="1"/>
  <c r="O34" i="6"/>
  <c r="N34" i="6" s="1"/>
  <c r="O37" i="6"/>
  <c r="N37" i="6" s="1"/>
  <c r="O40" i="6"/>
  <c r="N40" i="6" s="1"/>
  <c r="O43" i="6"/>
  <c r="N43" i="6" s="1"/>
  <c r="O46" i="6"/>
  <c r="N46" i="6" s="1"/>
  <c r="O49" i="6"/>
  <c r="N49" i="6" s="1"/>
  <c r="O52" i="6"/>
  <c r="N52" i="6" s="1"/>
  <c r="O55" i="6"/>
  <c r="N55" i="6" s="1"/>
  <c r="M56" i="4"/>
  <c r="I57" i="4"/>
  <c r="I58" i="4" s="1"/>
  <c r="H57" i="4"/>
  <c r="H58" i="4" s="1"/>
  <c r="J58" i="4"/>
  <c r="J57" i="4"/>
  <c r="M29" i="4"/>
  <c r="M22" i="4"/>
  <c r="N21" i="6" l="1"/>
  <c r="P57" i="6"/>
  <c r="P58" i="6" s="1"/>
  <c r="O22" i="6"/>
  <c r="N22" i="6" s="1"/>
  <c r="O44" i="6"/>
  <c r="N44" i="6" s="1"/>
  <c r="N27" i="6"/>
  <c r="O56" i="6"/>
  <c r="N56" i="6" s="1"/>
  <c r="M21" i="4"/>
  <c r="M23" i="4"/>
  <c r="O57" i="6" l="1"/>
  <c r="O58" i="6" s="1"/>
  <c r="N57" i="6"/>
  <c r="N58" i="6" s="1"/>
  <c r="N56" i="4"/>
  <c r="O56" i="4" s="1"/>
  <c r="K56" i="4"/>
  <c r="T56" i="4" s="1"/>
  <c r="M55" i="4"/>
  <c r="N55" i="4" s="1"/>
  <c r="O55" i="4" s="1"/>
  <c r="K55" i="4"/>
  <c r="T55" i="4" s="1"/>
  <c r="M54" i="4"/>
  <c r="N54" i="4" s="1"/>
  <c r="O54" i="4" s="1"/>
  <c r="K54" i="4"/>
  <c r="T54" i="4" s="1"/>
  <c r="M53" i="4"/>
  <c r="N53" i="4" s="1"/>
  <c r="O53" i="4" s="1"/>
  <c r="K53" i="4"/>
  <c r="T53" i="4" s="1"/>
  <c r="M52" i="4"/>
  <c r="N52" i="4" s="1"/>
  <c r="O52" i="4" s="1"/>
  <c r="K52" i="4"/>
  <c r="T52" i="4" s="1"/>
  <c r="M51" i="4"/>
  <c r="N51" i="4" s="1"/>
  <c r="O51" i="4" s="1"/>
  <c r="K51" i="4"/>
  <c r="T51" i="4" s="1"/>
  <c r="M50" i="4"/>
  <c r="N50" i="4" s="1"/>
  <c r="O50" i="4" s="1"/>
  <c r="K50" i="4"/>
  <c r="T50" i="4" s="1"/>
  <c r="M49" i="4"/>
  <c r="N49" i="4" s="1"/>
  <c r="O49" i="4" s="1"/>
  <c r="K49" i="4"/>
  <c r="T49" i="4" s="1"/>
  <c r="M48" i="4"/>
  <c r="N48" i="4" s="1"/>
  <c r="O48" i="4" s="1"/>
  <c r="K48" i="4"/>
  <c r="T48" i="4" s="1"/>
  <c r="M47" i="4"/>
  <c r="N47" i="4" s="1"/>
  <c r="O47" i="4" s="1"/>
  <c r="K47" i="4"/>
  <c r="T47" i="4" s="1"/>
  <c r="M46" i="4"/>
  <c r="N46" i="4" s="1"/>
  <c r="O46" i="4" s="1"/>
  <c r="K46" i="4"/>
  <c r="T46" i="4" s="1"/>
  <c r="Q54" i="4" l="1"/>
  <c r="S54" i="4" s="1"/>
  <c r="R54" i="4" s="1"/>
  <c r="Q50" i="4"/>
  <c r="S50" i="4" s="1"/>
  <c r="R50" i="4" s="1"/>
  <c r="Q53" i="4"/>
  <c r="S53" i="4" s="1"/>
  <c r="R53" i="4" s="1"/>
  <c r="Q51" i="4"/>
  <c r="S51" i="4" s="1"/>
  <c r="R51" i="4" s="1"/>
  <c r="Q55" i="4"/>
  <c r="S55" i="4" s="1"/>
  <c r="Q48" i="4"/>
  <c r="S48" i="4" s="1"/>
  <c r="R48" i="4" s="1"/>
  <c r="Q56" i="4"/>
  <c r="Q47" i="4"/>
  <c r="S47" i="4" s="1"/>
  <c r="R47" i="4" s="1"/>
  <c r="Q52" i="4"/>
  <c r="S52" i="4" s="1"/>
  <c r="R52" i="4" s="1"/>
  <c r="Q49" i="4"/>
  <c r="S49" i="4" s="1"/>
  <c r="R49" i="4" s="1"/>
  <c r="Q46" i="4"/>
  <c r="S46" i="4" s="1"/>
  <c r="K43" i="4"/>
  <c r="T43" i="4" s="1"/>
  <c r="K22" i="4"/>
  <c r="K23" i="4"/>
  <c r="K24" i="4"/>
  <c r="T24" i="4" s="1"/>
  <c r="K25" i="4"/>
  <c r="T25" i="4" s="1"/>
  <c r="K26" i="4"/>
  <c r="T26" i="4" s="1"/>
  <c r="K27" i="4"/>
  <c r="T27" i="4" s="1"/>
  <c r="M42" i="4"/>
  <c r="N42" i="4" s="1"/>
  <c r="O42" i="4" s="1"/>
  <c r="M43" i="4"/>
  <c r="N43" i="4" s="1"/>
  <c r="O43" i="4" s="1"/>
  <c r="K39" i="4"/>
  <c r="T39" i="4" s="1"/>
  <c r="K40" i="4"/>
  <c r="T40" i="4" s="1"/>
  <c r="K41" i="4"/>
  <c r="T41" i="4" s="1"/>
  <c r="K42" i="4"/>
  <c r="T42" i="4" s="1"/>
  <c r="K44" i="4"/>
  <c r="T44" i="4" s="1"/>
  <c r="M45" i="4"/>
  <c r="N45" i="4" s="1"/>
  <c r="O45" i="4" s="1"/>
  <c r="K45" i="4"/>
  <c r="T45" i="4" s="1"/>
  <c r="M44" i="4"/>
  <c r="N44" i="4" s="1"/>
  <c r="O44" i="4" s="1"/>
  <c r="M41" i="4"/>
  <c r="N41" i="4" s="1"/>
  <c r="O41" i="4" s="1"/>
  <c r="M40" i="4"/>
  <c r="N40" i="4" s="1"/>
  <c r="O40" i="4" s="1"/>
  <c r="M39" i="4"/>
  <c r="N39" i="4" s="1"/>
  <c r="O39" i="4" s="1"/>
  <c r="M38" i="4"/>
  <c r="N38" i="4" s="1"/>
  <c r="O38" i="4" s="1"/>
  <c r="K38" i="4"/>
  <c r="M37" i="4"/>
  <c r="N37" i="4" s="1"/>
  <c r="O37" i="4" s="1"/>
  <c r="K37" i="4"/>
  <c r="T37" i="4" s="1"/>
  <c r="M36" i="4"/>
  <c r="N36" i="4" s="1"/>
  <c r="O36" i="4" s="1"/>
  <c r="K36" i="4"/>
  <c r="T36" i="4" s="1"/>
  <c r="M35" i="4"/>
  <c r="N35" i="4" s="1"/>
  <c r="O35" i="4" s="1"/>
  <c r="K35" i="4"/>
  <c r="T35" i="4" s="1"/>
  <c r="M34" i="4"/>
  <c r="N34" i="4" s="1"/>
  <c r="O34" i="4" s="1"/>
  <c r="K34" i="4"/>
  <c r="M33" i="4"/>
  <c r="N33" i="4" s="1"/>
  <c r="O33" i="4" s="1"/>
  <c r="K33" i="4"/>
  <c r="T33" i="4" s="1"/>
  <c r="M32" i="4"/>
  <c r="N32" i="4" s="1"/>
  <c r="O32" i="4" s="1"/>
  <c r="K32" i="4"/>
  <c r="T32" i="4" s="1"/>
  <c r="M31" i="4"/>
  <c r="N31" i="4" s="1"/>
  <c r="O31" i="4" s="1"/>
  <c r="K31" i="4"/>
  <c r="T31" i="4" s="1"/>
  <c r="M30" i="4"/>
  <c r="N30" i="4" s="1"/>
  <c r="O30" i="4" s="1"/>
  <c r="K30" i="4"/>
  <c r="T30" i="4" s="1"/>
  <c r="N29" i="4"/>
  <c r="O29" i="4" s="1"/>
  <c r="K29" i="4"/>
  <c r="T29" i="4" s="1"/>
  <c r="M28" i="4"/>
  <c r="N28" i="4" s="1"/>
  <c r="O28" i="4" s="1"/>
  <c r="K28" i="4"/>
  <c r="T28" i="4" s="1"/>
  <c r="M27" i="4"/>
  <c r="N27" i="4" s="1"/>
  <c r="O27" i="4" s="1"/>
  <c r="M26" i="4"/>
  <c r="N26" i="4" s="1"/>
  <c r="O26" i="4" s="1"/>
  <c r="M25" i="4"/>
  <c r="N25" i="4" s="1"/>
  <c r="O25" i="4" s="1"/>
  <c r="K21" i="4"/>
  <c r="N22" i="4"/>
  <c r="O22" i="4" s="1"/>
  <c r="N23" i="4"/>
  <c r="O23" i="4" s="1"/>
  <c r="M24" i="4"/>
  <c r="N24" i="4" s="1"/>
  <c r="O24" i="4" s="1"/>
  <c r="N21" i="4"/>
  <c r="O21" i="4" s="1"/>
  <c r="K57" i="4" l="1"/>
  <c r="K58" i="4" s="1"/>
  <c r="S56" i="4"/>
  <c r="R55" i="4"/>
  <c r="R46" i="4"/>
  <c r="Q41" i="4"/>
  <c r="S41" i="4" s="1"/>
  <c r="R41" i="4" s="1"/>
  <c r="Q42" i="4"/>
  <c r="S42" i="4" s="1"/>
  <c r="R42" i="4" s="1"/>
  <c r="Q38" i="4"/>
  <c r="Q44" i="4"/>
  <c r="S44" i="4" s="1"/>
  <c r="R44" i="4" s="1"/>
  <c r="Q43" i="4"/>
  <c r="S43" i="4" s="1"/>
  <c r="R43" i="4" s="1"/>
  <c r="Q29" i="4"/>
  <c r="S29" i="4" s="1"/>
  <c r="R29" i="4" s="1"/>
  <c r="Q36" i="4"/>
  <c r="S36" i="4" s="1"/>
  <c r="R36" i="4" s="1"/>
  <c r="Q45" i="4"/>
  <c r="S45" i="4" s="1"/>
  <c r="R45" i="4" s="1"/>
  <c r="Q35" i="4"/>
  <c r="Q39" i="4"/>
  <c r="S39" i="4" s="1"/>
  <c r="R39" i="4" s="1"/>
  <c r="Q40" i="4"/>
  <c r="Q37" i="4"/>
  <c r="Q28" i="4"/>
  <c r="S28" i="4" s="1"/>
  <c r="R28" i="4" s="1"/>
  <c r="T38" i="4"/>
  <c r="Q31" i="4"/>
  <c r="S31" i="4" s="1"/>
  <c r="R31" i="4" s="1"/>
  <c r="Q32" i="4"/>
  <c r="S32" i="4" s="1"/>
  <c r="R32" i="4" s="1"/>
  <c r="Q33" i="4"/>
  <c r="S33" i="4" s="1"/>
  <c r="R33" i="4" s="1"/>
  <c r="Q26" i="4"/>
  <c r="S26" i="4" s="1"/>
  <c r="R26" i="4" s="1"/>
  <c r="Q27" i="4"/>
  <c r="S27" i="4" s="1"/>
  <c r="R27" i="4" s="1"/>
  <c r="Q25" i="4"/>
  <c r="S25" i="4" s="1"/>
  <c r="R25" i="4" s="1"/>
  <c r="Q30" i="4"/>
  <c r="S30" i="4" s="1"/>
  <c r="R30" i="4" s="1"/>
  <c r="Q34" i="4"/>
  <c r="T34" i="4"/>
  <c r="Q21" i="4"/>
  <c r="Q57" i="4" s="1"/>
  <c r="Q58" i="4" s="1"/>
  <c r="T23" i="4"/>
  <c r="T22" i="4"/>
  <c r="T21" i="4"/>
  <c r="Q22" i="4"/>
  <c r="Q24" i="4"/>
  <c r="Q23" i="4"/>
  <c r="T57" i="4" l="1"/>
  <c r="T58" i="4"/>
  <c r="R56" i="4"/>
  <c r="S38" i="4"/>
  <c r="R38" i="4" s="1"/>
  <c r="S40" i="4"/>
  <c r="R40" i="4" s="1"/>
  <c r="S37" i="4"/>
  <c r="R37" i="4" s="1"/>
  <c r="S35" i="4"/>
  <c r="R35" i="4" s="1"/>
  <c r="S34" i="4"/>
  <c r="R34" i="4" s="1"/>
  <c r="S22" i="4"/>
  <c r="R22" i="4" s="1"/>
  <c r="S23" i="4"/>
  <c r="S24" i="4"/>
  <c r="R24" i="4" s="1"/>
  <c r="S21" i="4"/>
  <c r="S57" i="4" s="1"/>
  <c r="S58" i="4" s="1"/>
  <c r="R23" i="4" l="1"/>
  <c r="R21" i="4"/>
  <c r="R57" i="4" s="1"/>
  <c r="R58" i="4" s="1"/>
</calcChain>
</file>

<file path=xl/sharedStrings.xml><?xml version="1.0" encoding="utf-8"?>
<sst xmlns="http://schemas.openxmlformats.org/spreadsheetml/2006/main" count="178" uniqueCount="70">
  <si>
    <t>LOCALIDAD:</t>
  </si>
  <si>
    <t>Nº de Plazas :</t>
  </si>
  <si>
    <t>SIN IVA</t>
  </si>
  <si>
    <t>AL/BJ</t>
  </si>
  <si>
    <t>NOMBRE Y APELLIDOS</t>
  </si>
  <si>
    <t>DNI</t>
  </si>
  <si>
    <t>ESTANCIAS</t>
  </si>
  <si>
    <t>COSTE ESTANCIAS SIN IVA</t>
  </si>
  <si>
    <t>INGRESOS MENS.</t>
  </si>
  <si>
    <t>PROPORC. PAGA EXTRA</t>
  </si>
  <si>
    <t>TOTAL INGRESOS</t>
  </si>
  <si>
    <t>BASE DE CALCULO</t>
  </si>
  <si>
    <t>TABLA</t>
  </si>
  <si>
    <t>% APORTACIÓN RESIDENTE</t>
  </si>
  <si>
    <t>APORTACIÓN MES RESIDENTE</t>
  </si>
  <si>
    <t>OBSERVACIONES</t>
  </si>
  <si>
    <t>MTR / 50%</t>
  </si>
  <si>
    <t>RELACIÓN / DNI 
UNID. FAM.</t>
  </si>
  <si>
    <t>ORD</t>
  </si>
  <si>
    <t>VAC</t>
  </si>
  <si>
    <t>HOSP</t>
  </si>
  <si>
    <t xml:space="preserve"> Sumas SIN IVA </t>
  </si>
  <si>
    <t>APORTACION AYUNTAMIENTO EN SU CASO</t>
  </si>
  <si>
    <t>CALCULO DE CUANTIA EN CONCEPTO DE SUBVENCION</t>
  </si>
  <si>
    <t>MAXIMO SUBVENCIONADO 55%</t>
  </si>
  <si>
    <t>MTR</t>
  </si>
  <si>
    <t>INDICAR SI EL USUARIO CAUSA ALTA O BAJA EN EL CENTRO</t>
  </si>
  <si>
    <t xml:space="preserve">DATOS DEL USUARIO/A  </t>
  </si>
  <si>
    <t>NOMBRE Y APELLIDOS/DNI</t>
  </si>
  <si>
    <t>UNIDAD FAMILIAR DE CONVIVENCIA</t>
  </si>
  <si>
    <t>Cuando el usuario/a tiene cónyuge y también se encuentra en el centro</t>
  </si>
  <si>
    <t>Cuando el usuario/a tiene cónyuge y NO se encuentra en el centro</t>
  </si>
  <si>
    <t>50 %</t>
  </si>
  <si>
    <t>RELACIÓN/DNI UNIDAD FAMILIAR</t>
  </si>
  <si>
    <t>Indicar el número de días de vacaciones si procede</t>
  </si>
  <si>
    <t>Indicar el número de días de hospital si procede</t>
  </si>
  <si>
    <t>INDICAR EL DNI DEL CONYUGE  si procede</t>
  </si>
  <si>
    <t>COSTE ESTANCIA</t>
  </si>
  <si>
    <t>ESTAS CELDAS YA CONTIENEN UNA FORMULA PARA QUE AL INCLUIR LOS DIAS RESULTE EL COSTE DE LA ESTANCIA</t>
  </si>
  <si>
    <t>INGRESOS MENSUALES</t>
  </si>
  <si>
    <t>INDICAR LOS INGRESOS CON LOS QUE CUENTE EL USUARIO O LA UNIDAD FAMILIAR EN SU CASO</t>
  </si>
  <si>
    <t xml:space="preserve">PROPORC. PAGA EXTRA. </t>
  </si>
  <si>
    <t xml:space="preserve">ESTA CELDA YA ESTA FORMULADA PARA PRORRATEAR EL IMPORTE QUE SE INDIQUE EL LOS INGRESOS MENSUALES. </t>
  </si>
  <si>
    <t>Nota!! Nos podemos encontrar con este ejemplo que indico a continuación para una mayor comprensión:</t>
  </si>
  <si>
    <t>Pensión 1 : 874,40*14 pagas</t>
  </si>
  <si>
    <t>Pensión 2 : 250 *12 pagas correspondiente a una pensión del extranjero</t>
  </si>
  <si>
    <t>En la casilla de ingresos mensuales tendríamos que incluir las dos pensiones: 874,40 + 250</t>
  </si>
  <si>
    <t>ESTAS CELDAS YA CONTIENEN UNA FORMULA PARA HACER EL CÁLCULO . NO HAY QUE HACER NADA.</t>
  </si>
  <si>
    <t>BASE DE CÁLCULO</t>
  </si>
  <si>
    <t>ESTAS CELDAS YA CONTIENEN UNA FORMULA PARA SABER LA TABLA QUE APLICAR . NO  HAY QUE HACER NADA</t>
  </si>
  <si>
    <t>% APORTAC. RESIDENTES</t>
  </si>
  <si>
    <t>INDICAR MTR ó 50%</t>
  </si>
  <si>
    <t>UNIDAD FAMILIAR</t>
  </si>
  <si>
    <t>ST</t>
  </si>
  <si>
    <t xml:space="preserve">Total </t>
  </si>
  <si>
    <t>SIN TRANSPORTE ADAPTADO</t>
  </si>
  <si>
    <t>NO HAY QUE MODIFICAR ESTAS CELDAS. LOS USUARIOS NO PAGAN EL TRANSPORTE.</t>
  </si>
  <si>
    <t>OBSERVACIONES PARA CUMPLIMENTAR EL ANEXO DE CERTIFICACION DE LOS USUARIOS EN EL CENTRO DE DIA:</t>
  </si>
  <si>
    <t>En la casilla de ingresos proporc. Paga extra al tener solo una de las pensiones 14 pagas , el cálculo solo lo tenemos que hacer sobre ella, por lo que no nos valdría la fórmula que tenemos y tendriamos que incluir nosotros en la celda el siguiente cálculo : 874,40/6 que sería igual a 145,73 €</t>
  </si>
  <si>
    <t>HAY QUE INDICAR EL PORCENTAJE QUE CORRESPONDA EN FUNCIÓN DE LAS TABLAS PORCENTAJE CENTRO DE DIA DE LAS QUE DISPONEN TENIENDO EN CUENTA LOS DIAS DE ESTANCIAS EN CENTRO DE DIA, HOSPITAL Y VACACIONES.</t>
  </si>
  <si>
    <t>Indicar el número de días de estancias en centro de dia</t>
  </si>
  <si>
    <t>DIAS HABILES</t>
  </si>
  <si>
    <t>COPAGO SIN TRANSPORTE</t>
  </si>
  <si>
    <t>EN LA CASILLA  B18 " DIAS HABILES" HAY QUE DETALLAR EL NÚMERO DE DIAS HABILES QUE CORRESPONDEN AL MES QUE ESTAMOS FACTURANDO</t>
  </si>
  <si>
    <t>CENTRO DE DÍA:</t>
  </si>
  <si>
    <t xml:space="preserve">CENTRO DE DÍA: </t>
  </si>
  <si>
    <t>MES</t>
  </si>
  <si>
    <t>PLAZA CENTRO DE DÍA GENERAL</t>
  </si>
  <si>
    <t>TABLA PARA USUARIOS INCORPORADOS A PARTIR DEL 1 DE DICIEMBRE DE 2025 ( DECRETO 75/2024)</t>
  </si>
  <si>
    <r>
      <t xml:space="preserve">INDICAR MTR ó 50%. </t>
    </r>
    <r>
      <rPr>
        <b/>
        <sz val="12"/>
        <color rgb="FFFF0000"/>
        <rFont val="Calibri"/>
        <family val="2"/>
        <scheme val="minor"/>
      </rPr>
      <t>NO HACE FALTA RELLENAR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</si>
</sst>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P_t_s_-;\-* #,##0\ _P_t_s_-;_-* &quot;-&quot;\ _P_t_s_-;_-@_-"/>
    <numFmt numFmtId="165" formatCode="#,##0.00\ _€"/>
  </numFmts>
  <fonts count="18" x14ac:knownFonts="1">
    <font>
      <sz val="11"/>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b/>
      <sz val="12"/>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rgb="FF000000"/>
      <name val="Calibri"/>
      <family val="2"/>
      <scheme val="minor"/>
    </font>
    <font>
      <sz val="12"/>
      <color rgb="FF800080"/>
      <name val="Calibri"/>
      <family val="2"/>
      <scheme val="minor"/>
    </font>
    <font>
      <b/>
      <sz val="12"/>
      <color rgb="FF800080"/>
      <name val="Calibri"/>
      <family val="2"/>
      <scheme val="minor"/>
    </font>
    <font>
      <b/>
      <i/>
      <sz val="12"/>
      <color rgb="FFFF0000"/>
      <name val="Calibri"/>
      <family val="2"/>
      <scheme val="minor"/>
    </font>
    <font>
      <sz val="10"/>
      <name val="Arial"/>
      <family val="2"/>
    </font>
    <font>
      <b/>
      <u/>
      <sz val="18"/>
      <color theme="1"/>
      <name val="Calibri"/>
      <family val="2"/>
      <scheme val="minor"/>
    </font>
    <font>
      <b/>
      <sz val="12"/>
      <color rgb="FFD60093"/>
      <name val="Calibri"/>
      <family val="2"/>
      <scheme val="minor"/>
    </font>
    <font>
      <b/>
      <sz val="12"/>
      <color rgb="FF000000"/>
      <name val="Calibri"/>
      <family val="2"/>
      <scheme val="minor"/>
    </font>
    <font>
      <b/>
      <sz val="16"/>
      <color theme="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27">
    <border>
      <left/>
      <right/>
      <top/>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diagonal/>
    </border>
    <border>
      <left/>
      <right/>
      <top style="double">
        <color indexed="64"/>
      </top>
      <bottom/>
      <diagonal/>
    </border>
  </borders>
  <cellStyleXfs count="2">
    <xf numFmtId="0" fontId="0" fillId="0" borderId="0"/>
    <xf numFmtId="0" fontId="13" fillId="0" borderId="0"/>
  </cellStyleXfs>
  <cellXfs count="115">
    <xf numFmtId="0" fontId="0" fillId="0" borderId="0" xfId="0"/>
    <xf numFmtId="0" fontId="1" fillId="0" borderId="0" xfId="0" applyFont="1" applyAlignment="1">
      <alignment horizontal="right" vertical="top"/>
    </xf>
    <xf numFmtId="164" fontId="3"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xf numFmtId="0" fontId="4" fillId="0" borderId="0" xfId="0" applyFont="1" applyAlignment="1">
      <alignment horizontal="left" vertical="top"/>
    </xf>
    <xf numFmtId="0" fontId="7" fillId="0" borderId="3" xfId="0" applyFont="1" applyBorder="1" applyAlignment="1">
      <alignment vertical="center"/>
    </xf>
    <xf numFmtId="0" fontId="5" fillId="0" borderId="5" xfId="0" applyFont="1" applyBorder="1" applyAlignment="1">
      <alignment horizontal="center" vertical="center"/>
    </xf>
    <xf numFmtId="49" fontId="9" fillId="0" borderId="9" xfId="0" applyNumberFormat="1" applyFont="1" applyBorder="1" applyAlignment="1" applyProtection="1">
      <alignment vertical="center"/>
      <protection locked="0"/>
    </xf>
    <xf numFmtId="49" fontId="10" fillId="0" borderId="11" xfId="0" applyNumberFormat="1" applyFont="1" applyBorder="1" applyAlignment="1" applyProtection="1">
      <alignment horizontal="center" vertical="center"/>
      <protection locked="0"/>
    </xf>
    <xf numFmtId="4" fontId="1" fillId="0" borderId="11" xfId="0" applyNumberFormat="1" applyFont="1" applyBorder="1" applyAlignment="1">
      <alignment vertical="center"/>
    </xf>
    <xf numFmtId="4" fontId="1" fillId="0" borderId="11" xfId="0" applyNumberFormat="1" applyFont="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6" xfId="0" applyNumberFormat="1" applyFont="1" applyBorder="1" applyAlignment="1">
      <alignment horizontal="right" vertical="center"/>
    </xf>
    <xf numFmtId="0" fontId="8" fillId="0" borderId="12" xfId="0" applyFont="1" applyBorder="1" applyAlignment="1">
      <alignment vertical="center"/>
    </xf>
    <xf numFmtId="0" fontId="3" fillId="0" borderId="12" xfId="0" applyFont="1" applyBorder="1"/>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 fillId="3" borderId="0" xfId="0" applyFont="1" applyFill="1"/>
    <xf numFmtId="0" fontId="14" fillId="0" borderId="0" xfId="0" applyFont="1"/>
    <xf numFmtId="49" fontId="1" fillId="0" borderId="3" xfId="0" applyNumberFormat="1" applyFont="1" applyBorder="1" applyAlignment="1" applyProtection="1">
      <alignment horizontal="center" vertical="center"/>
      <protection locked="0"/>
    </xf>
    <xf numFmtId="0" fontId="5" fillId="3" borderId="13" xfId="0" applyFont="1" applyFill="1" applyBorder="1"/>
    <xf numFmtId="0" fontId="1" fillId="3" borderId="13" xfId="0" applyFont="1" applyFill="1" applyBorder="1"/>
    <xf numFmtId="0" fontId="5" fillId="3" borderId="14" xfId="0" applyFont="1" applyFill="1" applyBorder="1"/>
    <xf numFmtId="0" fontId="1" fillId="3" borderId="14" xfId="0" applyFont="1" applyFill="1" applyBorder="1"/>
    <xf numFmtId="0" fontId="5" fillId="3" borderId="0" xfId="0" applyFont="1" applyFill="1" applyBorder="1"/>
    <xf numFmtId="0" fontId="1" fillId="3" borderId="0" xfId="0" applyFont="1" applyFill="1" applyBorder="1"/>
    <xf numFmtId="0" fontId="5" fillId="3" borderId="1" xfId="0" applyFont="1" applyFill="1" applyBorder="1"/>
    <xf numFmtId="0" fontId="1" fillId="3" borderId="1" xfId="0" applyFont="1" applyFill="1" applyBorder="1"/>
    <xf numFmtId="49" fontId="5" fillId="3" borderId="0" xfId="0" applyNumberFormat="1"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15" fillId="0" borderId="3"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left" vertical="center" wrapText="1"/>
      <protection locked="0"/>
    </xf>
    <xf numFmtId="3" fontId="1" fillId="0" borderId="11" xfId="0" applyNumberFormat="1" applyFont="1" applyBorder="1" applyAlignment="1" applyProtection="1">
      <alignment horizontal="right" vertical="center"/>
      <protection locked="0"/>
    </xf>
    <xf numFmtId="4" fontId="9" fillId="0" borderId="11" xfId="0" applyNumberFormat="1" applyFont="1" applyBorder="1" applyAlignment="1">
      <alignment horizontal="center" vertical="center" wrapText="1"/>
    </xf>
    <xf numFmtId="2" fontId="16" fillId="2" borderId="11" xfId="0" applyNumberFormat="1" applyFont="1" applyFill="1" applyBorder="1" applyAlignment="1" applyProtection="1">
      <alignment vertical="center"/>
      <protection locked="0"/>
    </xf>
    <xf numFmtId="4" fontId="9" fillId="0" borderId="11" xfId="0" applyNumberFormat="1" applyFont="1" applyBorder="1" applyAlignment="1">
      <alignment vertical="center"/>
    </xf>
    <xf numFmtId="49" fontId="1" fillId="0" borderId="11" xfId="0" applyNumberFormat="1" applyFont="1" applyBorder="1" applyAlignment="1" applyProtection="1">
      <alignment horizontal="center" vertical="center"/>
      <protection locked="0"/>
    </xf>
    <xf numFmtId="49" fontId="9"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0" fontId="0" fillId="0" borderId="0" xfId="0" applyBorder="1"/>
    <xf numFmtId="0" fontId="1" fillId="0" borderId="0" xfId="0" applyFont="1" applyBorder="1"/>
    <xf numFmtId="165" fontId="3" fillId="0" borderId="25" xfId="0" applyNumberFormat="1" applyFont="1" applyBorder="1" applyAlignment="1">
      <alignment vertical="center" wrapText="1"/>
    </xf>
    <xf numFmtId="49" fontId="9" fillId="0" borderId="10"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2" fontId="9" fillId="2" borderId="11" xfId="0" applyNumberFormat="1" applyFont="1" applyFill="1" applyBorder="1" applyAlignment="1" applyProtection="1">
      <alignment vertical="center"/>
      <protection locked="0"/>
    </xf>
    <xf numFmtId="4" fontId="5" fillId="0" borderId="11" xfId="0" applyNumberFormat="1" applyFont="1" applyBorder="1" applyAlignment="1" applyProtection="1">
      <alignment vertical="center"/>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164" fontId="2" fillId="5" borderId="0" xfId="0" applyNumberFormat="1" applyFont="1" applyFill="1" applyAlignment="1" applyProtection="1">
      <alignment horizontal="right" vertical="center"/>
      <protection locked="0"/>
    </xf>
    <xf numFmtId="165" fontId="6" fillId="5" borderId="2" xfId="0" applyNumberFormat="1" applyFont="1" applyFill="1" applyBorder="1" applyAlignment="1">
      <alignment horizontal="center" vertical="center" wrapText="1"/>
    </xf>
    <xf numFmtId="49" fontId="11" fillId="4" borderId="5" xfId="0" applyNumberFormat="1" applyFont="1" applyFill="1" applyBorder="1" applyAlignment="1">
      <alignment horizontal="left" vertical="center"/>
    </xf>
    <xf numFmtId="49" fontId="10" fillId="4" borderId="6" xfId="0" applyNumberFormat="1" applyFont="1" applyFill="1" applyBorder="1" applyAlignment="1">
      <alignment horizontal="left" vertical="center"/>
    </xf>
    <xf numFmtId="2" fontId="1" fillId="4" borderId="0" xfId="0" applyNumberFormat="1" applyFont="1" applyFill="1" applyAlignment="1">
      <alignment vertical="center"/>
    </xf>
    <xf numFmtId="0" fontId="1" fillId="4" borderId="0" xfId="0" applyFont="1" applyFill="1" applyAlignment="1">
      <alignment vertical="center"/>
    </xf>
    <xf numFmtId="4" fontId="1" fillId="4" borderId="3" xfId="0" applyNumberFormat="1" applyFont="1" applyFill="1" applyBorder="1" applyAlignment="1">
      <alignment horizontal="center" vertical="center" wrapText="1"/>
    </xf>
    <xf numFmtId="0" fontId="5" fillId="0" borderId="0" xfId="0" applyFont="1" applyAlignment="1" applyProtection="1">
      <alignment horizontal="right" vertical="center"/>
      <protection locked="0"/>
    </xf>
    <xf numFmtId="164" fontId="6" fillId="0" borderId="0" xfId="0" applyNumberFormat="1" applyFont="1" applyAlignment="1" applyProtection="1">
      <alignment horizontal="right" vertical="center"/>
      <protection locked="0"/>
    </xf>
    <xf numFmtId="164" fontId="6" fillId="5" borderId="15" xfId="0" applyNumberFormat="1" applyFont="1" applyFill="1" applyBorder="1" applyAlignment="1">
      <alignment horizontal="right" vertical="center" wrapText="1"/>
    </xf>
    <xf numFmtId="1" fontId="7" fillId="5" borderId="16" xfId="0" applyNumberFormat="1" applyFont="1" applyFill="1" applyBorder="1" applyAlignment="1" applyProtection="1">
      <alignment vertical="center" wrapText="1"/>
      <protection locked="0"/>
    </xf>
    <xf numFmtId="164" fontId="7" fillId="5" borderId="17" xfId="0" applyNumberFormat="1" applyFont="1" applyFill="1" applyBorder="1" applyAlignment="1">
      <alignment vertical="center" wrapText="1"/>
    </xf>
    <xf numFmtId="0" fontId="1" fillId="0" borderId="26" xfId="0" applyFont="1" applyBorder="1"/>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9" xfId="0" applyFont="1" applyFill="1" applyBorder="1" applyAlignment="1">
      <alignment horizontal="center" vertical="center" wrapText="1"/>
    </xf>
    <xf numFmtId="49" fontId="11" fillId="4" borderId="4" xfId="0" applyNumberFormat="1" applyFont="1" applyFill="1" applyBorder="1" applyAlignment="1">
      <alignment horizontal="left" vertical="center"/>
    </xf>
    <xf numFmtId="3"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center" vertical="center" wrapText="1"/>
      <protection locked="0"/>
    </xf>
    <xf numFmtId="3" fontId="7" fillId="0" borderId="3" xfId="0" applyNumberFormat="1" applyFont="1" applyBorder="1" applyAlignment="1" applyProtection="1">
      <alignment horizontal="right" vertical="center" indent="2"/>
      <protection locked="0"/>
    </xf>
    <xf numFmtId="4" fontId="7" fillId="0" borderId="3" xfId="0" applyNumberFormat="1" applyFont="1" applyBorder="1" applyAlignment="1" applyProtection="1">
      <alignment horizontal="right" vertical="center"/>
      <protection locked="0"/>
    </xf>
    <xf numFmtId="165" fontId="7" fillId="0" borderId="3" xfId="0" applyNumberFormat="1" applyFont="1" applyBorder="1" applyAlignment="1" applyProtection="1">
      <alignment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 fontId="8" fillId="0" borderId="9" xfId="0" applyNumberFormat="1" applyFont="1" applyBorder="1" applyAlignment="1" applyProtection="1">
      <alignment horizontal="center" vertical="center" wrapText="1"/>
      <protection locked="0"/>
    </xf>
    <xf numFmtId="4" fontId="8" fillId="0" borderId="11" xfId="0" applyNumberFormat="1" applyFont="1" applyBorder="1" applyAlignment="1" applyProtection="1">
      <alignment horizontal="center" vertical="center" wrapText="1"/>
      <protection locked="0"/>
    </xf>
    <xf numFmtId="0" fontId="17" fillId="6" borderId="0" xfId="0" applyFont="1" applyFill="1"/>
    <xf numFmtId="0" fontId="1" fillId="6" borderId="0" xfId="0" applyFont="1" applyFill="1"/>
    <xf numFmtId="164" fontId="2" fillId="5" borderId="0" xfId="0" applyNumberFormat="1" applyFont="1" applyFill="1" applyAlignment="1" applyProtection="1">
      <alignment horizontal="center" vertical="center" wrapText="1"/>
      <protection locked="0"/>
    </xf>
    <xf numFmtId="164" fontId="6" fillId="0" borderId="0" xfId="0" applyNumberFormat="1" applyFont="1" applyAlignment="1" applyProtection="1">
      <alignment horizontal="right" vertical="center"/>
      <protection locked="0"/>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64" fontId="6" fillId="6" borderId="18" xfId="0" applyNumberFormat="1" applyFont="1" applyFill="1" applyBorder="1" applyAlignment="1">
      <alignment horizontal="center" vertical="center" wrapText="1"/>
    </xf>
    <xf numFmtId="164" fontId="6" fillId="6" borderId="14" xfId="0" applyNumberFormat="1" applyFont="1" applyFill="1" applyBorder="1" applyAlignment="1">
      <alignment horizontal="center" vertical="center" wrapText="1"/>
    </xf>
    <xf numFmtId="164" fontId="6" fillId="6" borderId="19" xfId="0" applyNumberFormat="1" applyFont="1" applyFill="1" applyBorder="1" applyAlignment="1">
      <alignment horizontal="center" vertical="center" wrapText="1"/>
    </xf>
    <xf numFmtId="164" fontId="6" fillId="6" borderId="20" xfId="0" applyNumberFormat="1" applyFont="1" applyFill="1" applyBorder="1" applyAlignment="1">
      <alignment horizontal="center" vertical="center" wrapText="1"/>
    </xf>
    <xf numFmtId="164" fontId="6" fillId="6" borderId="21" xfId="0" applyNumberFormat="1" applyFont="1" applyFill="1" applyBorder="1" applyAlignment="1">
      <alignment horizontal="center" vertical="center" wrapText="1"/>
    </xf>
    <xf numFmtId="164" fontId="6" fillId="6" borderId="22"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165" fontId="3" fillId="0" borderId="23" xfId="0" applyNumberFormat="1" applyFont="1" applyBorder="1" applyAlignment="1" applyProtection="1">
      <alignment horizontal="center" vertical="center" wrapText="1"/>
      <protection locked="0"/>
    </xf>
    <xf numFmtId="165" fontId="3" fillId="0" borderId="24" xfId="0" applyNumberFormat="1" applyFont="1" applyBorder="1" applyAlignment="1" applyProtection="1">
      <alignment horizontal="center" vertical="center" wrapText="1"/>
      <protection locked="0"/>
    </xf>
    <xf numFmtId="0" fontId="5" fillId="7" borderId="0" xfId="0" applyFont="1" applyFill="1"/>
  </cellXfs>
  <cellStyles count="2">
    <cellStyle name="Normal" xfId="0" builtinId="0"/>
    <cellStyle name="Normal 2" xfId="1" xr:uid="{9D596C88-B435-448F-8076-F576A9C62EA6}"/>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3EC4-108E-426C-9117-866F8BF6ECB6}">
  <sheetPr>
    <pageSetUpPr fitToPage="1"/>
  </sheetPr>
  <dimension ref="A1:U100"/>
  <sheetViews>
    <sheetView zoomScale="84" zoomScaleNormal="84" workbookViewId="0">
      <selection activeCell="D9" sqref="D9"/>
    </sheetView>
  </sheetViews>
  <sheetFormatPr baseColWidth="10" defaultColWidth="20.1796875" defaultRowHeight="15.5" x14ac:dyDescent="0.35"/>
  <cols>
    <col min="1" max="1" width="40.81640625" style="4" customWidth="1"/>
    <col min="2" max="2" width="11.269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9.1796875" style="4" bestFit="1" customWidth="1"/>
    <col min="13" max="13" width="18.54296875" style="4" customWidth="1"/>
    <col min="14" max="14" width="19.26953125" style="4" customWidth="1"/>
    <col min="15" max="15" width="21.453125" style="4" customWidth="1"/>
    <col min="16" max="16" width="18" style="4" customWidth="1"/>
    <col min="17" max="17" width="35.26953125" style="4" bestFit="1" customWidth="1"/>
    <col min="18" max="18" width="27.1796875" style="4" customWidth="1"/>
    <col min="19" max="19" width="26" style="4" customWidth="1"/>
    <col min="20" max="20" width="17.26953125" style="4" bestFit="1" customWidth="1"/>
    <col min="21" max="21" width="28" style="4" customWidth="1"/>
    <col min="22" max="22" width="22.26953125" style="4" bestFit="1" customWidth="1"/>
    <col min="23" max="23" width="14.1796875" style="4" customWidth="1"/>
    <col min="24" max="24" width="34.7265625" style="4" customWidth="1"/>
    <col min="25" max="28" width="25.26953125" style="4" customWidth="1"/>
    <col min="29" max="29" width="68.453125" style="4" customWidth="1"/>
    <col min="30" max="30" width="13.1796875" style="4" customWidth="1"/>
    <col min="31" max="31" width="24.81640625" style="4" bestFit="1" customWidth="1"/>
    <col min="32" max="33" width="16.1796875" style="4" bestFit="1" customWidth="1"/>
    <col min="34" max="34" width="22.26953125" style="4" bestFit="1" customWidth="1"/>
    <col min="35" max="38" width="20.1796875" style="4"/>
    <col min="39" max="39" width="71.1796875" style="4" customWidth="1"/>
    <col min="40" max="16384" width="20.1796875" style="4"/>
  </cols>
  <sheetData>
    <row r="1" spans="1:14" s="1" customFormat="1" ht="58.5" customHeight="1" x14ac:dyDescent="0.35">
      <c r="A1" s="67" t="s">
        <v>65</v>
      </c>
      <c r="B1" s="97"/>
      <c r="C1" s="97"/>
      <c r="D1" s="97"/>
      <c r="E1" s="97"/>
      <c r="F1" s="98" t="s">
        <v>0</v>
      </c>
      <c r="G1" s="98"/>
      <c r="H1" s="97"/>
      <c r="I1" s="97"/>
      <c r="J1" s="97"/>
      <c r="K1" s="68" t="s">
        <v>1</v>
      </c>
      <c r="L1" s="60"/>
      <c r="M1" s="2"/>
      <c r="N1" s="3"/>
    </row>
    <row r="2" spans="1:14" x14ac:dyDescent="0.35">
      <c r="J2" s="5"/>
    </row>
    <row r="4" spans="1:14" ht="60.75" customHeight="1" thickBot="1" x14ac:dyDescent="0.4">
      <c r="C4"/>
      <c r="D4"/>
      <c r="E4"/>
      <c r="F4"/>
      <c r="G4" s="44"/>
    </row>
    <row r="5" spans="1:14" ht="42" customHeight="1" thickTop="1" thickBot="1" x14ac:dyDescent="0.4">
      <c r="C5" s="69"/>
      <c r="D5" s="70"/>
      <c r="E5" s="71"/>
      <c r="F5" s="61" t="s">
        <v>2</v>
      </c>
      <c r="G5" s="45"/>
    </row>
    <row r="6" spans="1:14" ht="16" thickTop="1" x14ac:dyDescent="0.35">
      <c r="C6" s="101" t="s">
        <v>67</v>
      </c>
      <c r="D6" s="102"/>
      <c r="E6" s="103"/>
      <c r="F6" s="112">
        <v>29.48</v>
      </c>
      <c r="G6" s="46"/>
    </row>
    <row r="7" spans="1:14" ht="16" thickBot="1" x14ac:dyDescent="0.4">
      <c r="C7" s="104"/>
      <c r="D7" s="105"/>
      <c r="E7" s="106"/>
      <c r="F7" s="113"/>
    </row>
    <row r="8" spans="1:14" ht="16" thickTop="1" x14ac:dyDescent="0.35">
      <c r="F8" s="72"/>
    </row>
    <row r="17" spans="2:21" ht="16" thickBot="1" x14ac:dyDescent="0.4"/>
    <row r="18" spans="2:21" ht="16" thickBot="1" x14ac:dyDescent="0.4">
      <c r="B18" s="6"/>
      <c r="C18" s="33"/>
      <c r="D18" s="7"/>
      <c r="E18" s="7"/>
      <c r="F18" s="7"/>
      <c r="G18" s="7"/>
      <c r="H18" s="7"/>
      <c r="I18" s="7"/>
      <c r="J18" s="7"/>
      <c r="K18" s="7"/>
      <c r="L18" s="55" t="s">
        <v>66</v>
      </c>
      <c r="M18" s="7"/>
      <c r="N18" s="7"/>
      <c r="O18" s="7"/>
      <c r="P18" s="7"/>
      <c r="Q18" s="7"/>
      <c r="R18" s="7"/>
      <c r="S18" s="7"/>
      <c r="T18" s="7"/>
      <c r="U18" s="34"/>
    </row>
    <row r="19" spans="2:21" ht="48" customHeight="1" thickBot="1" x14ac:dyDescent="0.4">
      <c r="B19" s="73" t="s">
        <v>3</v>
      </c>
      <c r="C19" s="74" t="s">
        <v>4</v>
      </c>
      <c r="D19" s="57" t="s">
        <v>5</v>
      </c>
      <c r="E19" s="107" t="s">
        <v>52</v>
      </c>
      <c r="F19" s="108"/>
      <c r="G19" s="107" t="s">
        <v>6</v>
      </c>
      <c r="H19" s="109"/>
      <c r="I19" s="109"/>
      <c r="J19" s="75"/>
      <c r="K19" s="110" t="s">
        <v>7</v>
      </c>
      <c r="L19" s="99" t="s">
        <v>8</v>
      </c>
      <c r="M19" s="99" t="s">
        <v>9</v>
      </c>
      <c r="N19" s="99" t="s">
        <v>10</v>
      </c>
      <c r="O19" s="99" t="s">
        <v>11</v>
      </c>
      <c r="P19" s="99" t="s">
        <v>13</v>
      </c>
      <c r="Q19" s="99" t="s">
        <v>14</v>
      </c>
      <c r="R19" s="99" t="s">
        <v>22</v>
      </c>
      <c r="S19" s="99" t="s">
        <v>23</v>
      </c>
      <c r="T19" s="99" t="s">
        <v>24</v>
      </c>
      <c r="U19" s="99" t="s">
        <v>15</v>
      </c>
    </row>
    <row r="20" spans="2:21" ht="47" thickBot="1" x14ac:dyDescent="0.4">
      <c r="B20" s="76"/>
      <c r="C20" s="77"/>
      <c r="D20" s="58"/>
      <c r="E20" s="59" t="s">
        <v>51</v>
      </c>
      <c r="F20" s="78" t="s">
        <v>17</v>
      </c>
      <c r="G20" s="76" t="s">
        <v>55</v>
      </c>
      <c r="H20" s="79" t="s">
        <v>18</v>
      </c>
      <c r="I20" s="80" t="s">
        <v>19</v>
      </c>
      <c r="J20" s="80" t="s">
        <v>20</v>
      </c>
      <c r="K20" s="111"/>
      <c r="L20" s="100"/>
      <c r="M20" s="100"/>
      <c r="N20" s="100"/>
      <c r="O20" s="100"/>
      <c r="P20" s="100"/>
      <c r="Q20" s="100"/>
      <c r="R20" s="100"/>
      <c r="S20" s="100"/>
      <c r="T20" s="100"/>
      <c r="U20" s="100"/>
    </row>
    <row r="21" spans="2:21" ht="16" thickBot="1" x14ac:dyDescent="0.4">
      <c r="B21" s="12"/>
      <c r="C21" s="12"/>
      <c r="D21" s="35"/>
      <c r="E21" s="52"/>
      <c r="F21" s="36"/>
      <c r="G21" s="56" t="s">
        <v>53</v>
      </c>
      <c r="H21" s="37">
        <v>0</v>
      </c>
      <c r="I21" s="37">
        <v>0</v>
      </c>
      <c r="J21" s="37">
        <v>0</v>
      </c>
      <c r="K21" s="38">
        <f t="shared" ref="K21:K56" si="0">IF(G21="ST",(H21+I21+J21)*$F$6,IF(G21="CT",(H21+I21+J21)*$F$6))</f>
        <v>0</v>
      </c>
      <c r="L21" s="39">
        <v>0</v>
      </c>
      <c r="M21" s="50">
        <f t="shared" ref="M21:M23" si="1">L21/6</f>
        <v>0</v>
      </c>
      <c r="N21" s="10">
        <f t="shared" ref="N21:N41" si="2">SUM(L21:M21)</f>
        <v>0</v>
      </c>
      <c r="O21" s="40">
        <f t="shared" ref="O21:O41" si="3">IF(E21="MTR", N21/2,IF(E21="50%", N21/2,N21))</f>
        <v>0</v>
      </c>
      <c r="P21" s="51">
        <v>25</v>
      </c>
      <c r="Q21" s="40">
        <f t="shared" ref="Q21:Q40" si="4">IF((O21*P21/100)&gt;=(K21*(1+$C$16/100)),K21*(1+$C$16/100),(O21*P21/100))</f>
        <v>0</v>
      </c>
      <c r="R21" s="10">
        <f>IF((Q21+S21)=K21,0,K21-(Q21+S21))</f>
        <v>0</v>
      </c>
      <c r="S21" s="11">
        <f>IF((K21-Q21)&gt;T21,T21,K21-Q21)</f>
        <v>0</v>
      </c>
      <c r="T21" s="11">
        <f>K21*55%</f>
        <v>0</v>
      </c>
      <c r="U21" s="36"/>
    </row>
    <row r="22" spans="2:21" ht="16" thickBot="1" x14ac:dyDescent="0.4">
      <c r="B22" s="12"/>
      <c r="C22" s="12"/>
      <c r="D22" s="35"/>
      <c r="E22" s="52"/>
      <c r="F22" s="36"/>
      <c r="G22" s="56" t="s">
        <v>53</v>
      </c>
      <c r="H22" s="37">
        <v>0</v>
      </c>
      <c r="I22" s="37">
        <v>0</v>
      </c>
      <c r="J22" s="37">
        <v>0</v>
      </c>
      <c r="K22" s="38">
        <f t="shared" si="0"/>
        <v>0</v>
      </c>
      <c r="L22" s="39">
        <v>0</v>
      </c>
      <c r="M22" s="50">
        <f t="shared" si="1"/>
        <v>0</v>
      </c>
      <c r="N22" s="10">
        <f t="shared" si="2"/>
        <v>0</v>
      </c>
      <c r="O22" s="40">
        <f t="shared" si="3"/>
        <v>0</v>
      </c>
      <c r="P22" s="51">
        <v>25</v>
      </c>
      <c r="Q22" s="40">
        <f t="shared" si="4"/>
        <v>0</v>
      </c>
      <c r="R22" s="10">
        <f t="shared" ref="R22:R24" si="5">IF((Q22+S22)=K22,0,K22-(Q22+S22))</f>
        <v>0</v>
      </c>
      <c r="S22" s="11">
        <f t="shared" ref="S22:S24" si="6">IF((K22-Q22)&gt;T22,T22,K22-Q22)</f>
        <v>0</v>
      </c>
      <c r="T22" s="11">
        <f t="shared" ref="T22:T24" si="7">K22*55%</f>
        <v>0</v>
      </c>
      <c r="U22" s="36"/>
    </row>
    <row r="23" spans="2:21" ht="16" thickBot="1" x14ac:dyDescent="0.4">
      <c r="B23" s="8"/>
      <c r="C23" s="12"/>
      <c r="D23" s="35"/>
      <c r="E23" s="41"/>
      <c r="F23" s="9"/>
      <c r="G23" s="56" t="s">
        <v>53</v>
      </c>
      <c r="H23" s="37">
        <v>0</v>
      </c>
      <c r="I23" s="37">
        <v>0</v>
      </c>
      <c r="J23" s="37">
        <v>0</v>
      </c>
      <c r="K23" s="38">
        <f t="shared" si="0"/>
        <v>0</v>
      </c>
      <c r="L23" s="39">
        <v>0</v>
      </c>
      <c r="M23" s="50">
        <f t="shared" si="1"/>
        <v>0</v>
      </c>
      <c r="N23" s="10">
        <f t="shared" si="2"/>
        <v>0</v>
      </c>
      <c r="O23" s="10">
        <f t="shared" si="3"/>
        <v>0</v>
      </c>
      <c r="P23" s="51">
        <v>25</v>
      </c>
      <c r="Q23" s="40">
        <f t="shared" si="4"/>
        <v>0</v>
      </c>
      <c r="R23" s="10">
        <f t="shared" si="5"/>
        <v>0</v>
      </c>
      <c r="S23" s="11">
        <f t="shared" si="6"/>
        <v>0</v>
      </c>
      <c r="T23" s="11">
        <f t="shared" si="7"/>
        <v>0</v>
      </c>
      <c r="U23" s="93"/>
    </row>
    <row r="24" spans="2:21" ht="16" thickBot="1" x14ac:dyDescent="0.4">
      <c r="B24" s="42"/>
      <c r="C24" s="36"/>
      <c r="D24" s="35"/>
      <c r="E24" s="23"/>
      <c r="F24" s="43"/>
      <c r="G24" s="56" t="s">
        <v>53</v>
      </c>
      <c r="H24" s="37">
        <v>0</v>
      </c>
      <c r="I24" s="37">
        <v>0</v>
      </c>
      <c r="J24" s="37">
        <v>0</v>
      </c>
      <c r="K24" s="38">
        <f t="shared" si="0"/>
        <v>0</v>
      </c>
      <c r="L24" s="39">
        <v>0</v>
      </c>
      <c r="M24" s="50">
        <f t="shared" ref="M24:M45" si="8">L24/6</f>
        <v>0</v>
      </c>
      <c r="N24" s="10">
        <f t="shared" si="2"/>
        <v>0</v>
      </c>
      <c r="O24" s="10">
        <f t="shared" si="3"/>
        <v>0</v>
      </c>
      <c r="P24" s="51">
        <v>25</v>
      </c>
      <c r="Q24" s="40">
        <f t="shared" si="4"/>
        <v>0</v>
      </c>
      <c r="R24" s="10">
        <f t="shared" si="5"/>
        <v>0</v>
      </c>
      <c r="S24" s="11">
        <f t="shared" si="6"/>
        <v>0</v>
      </c>
      <c r="T24" s="11">
        <f t="shared" si="7"/>
        <v>0</v>
      </c>
      <c r="U24" s="94"/>
    </row>
    <row r="25" spans="2:21" ht="16" thickBot="1" x14ac:dyDescent="0.4">
      <c r="B25" s="12"/>
      <c r="C25" s="12"/>
      <c r="D25" s="35"/>
      <c r="E25" s="52"/>
      <c r="F25" s="36"/>
      <c r="G25" s="56" t="s">
        <v>53</v>
      </c>
      <c r="H25" s="37">
        <v>0</v>
      </c>
      <c r="I25" s="37">
        <v>0</v>
      </c>
      <c r="J25" s="37">
        <v>0</v>
      </c>
      <c r="K25" s="38">
        <f t="shared" si="0"/>
        <v>0</v>
      </c>
      <c r="L25" s="39">
        <v>0</v>
      </c>
      <c r="M25" s="50">
        <f>L25/6</f>
        <v>0</v>
      </c>
      <c r="N25" s="10">
        <f t="shared" si="2"/>
        <v>0</v>
      </c>
      <c r="O25" s="40">
        <f t="shared" si="3"/>
        <v>0</v>
      </c>
      <c r="P25" s="51">
        <v>25</v>
      </c>
      <c r="Q25" s="40">
        <f t="shared" si="4"/>
        <v>0</v>
      </c>
      <c r="R25" s="10">
        <f>IF((Q25+S25)=K25,0,K25-(Q25+S25))</f>
        <v>0</v>
      </c>
      <c r="S25" s="11">
        <f>IF((K25-Q25)&gt;T25,T25,K25-Q25)</f>
        <v>0</v>
      </c>
      <c r="T25" s="11">
        <f>K25*55%</f>
        <v>0</v>
      </c>
      <c r="U25" s="36"/>
    </row>
    <row r="26" spans="2:21" ht="16" thickBot="1" x14ac:dyDescent="0.4">
      <c r="B26" s="12"/>
      <c r="C26" s="12"/>
      <c r="D26" s="35"/>
      <c r="E26" s="52"/>
      <c r="F26" s="36"/>
      <c r="G26" s="56" t="s">
        <v>53</v>
      </c>
      <c r="H26" s="37">
        <v>0</v>
      </c>
      <c r="I26" s="37">
        <v>0</v>
      </c>
      <c r="J26" s="37">
        <v>0</v>
      </c>
      <c r="K26" s="38">
        <f t="shared" si="0"/>
        <v>0</v>
      </c>
      <c r="L26" s="39">
        <v>0</v>
      </c>
      <c r="M26" s="50">
        <f t="shared" si="8"/>
        <v>0</v>
      </c>
      <c r="N26" s="10">
        <f t="shared" si="2"/>
        <v>0</v>
      </c>
      <c r="O26" s="40">
        <f t="shared" si="3"/>
        <v>0</v>
      </c>
      <c r="P26" s="51">
        <v>25</v>
      </c>
      <c r="Q26" s="40">
        <f t="shared" si="4"/>
        <v>0</v>
      </c>
      <c r="R26" s="10">
        <f t="shared" ref="R26:R28" si="9">IF((Q26+S26)=K26,0,K26-(Q26+S26))</f>
        <v>0</v>
      </c>
      <c r="S26" s="11">
        <f t="shared" ref="S26:S28" si="10">IF((K26-Q26)&gt;T26,T26,K26-Q26)</f>
        <v>0</v>
      </c>
      <c r="T26" s="11">
        <f t="shared" ref="T26:T28" si="11">K26*55%</f>
        <v>0</v>
      </c>
      <c r="U26" s="36"/>
    </row>
    <row r="27" spans="2:21" ht="16" thickBot="1" x14ac:dyDescent="0.4">
      <c r="B27" s="8"/>
      <c r="C27" s="12"/>
      <c r="D27" s="35"/>
      <c r="E27" s="41"/>
      <c r="F27" s="9"/>
      <c r="G27" s="56" t="s">
        <v>53</v>
      </c>
      <c r="H27" s="37">
        <v>0</v>
      </c>
      <c r="I27" s="37">
        <v>0</v>
      </c>
      <c r="J27" s="37">
        <v>0</v>
      </c>
      <c r="K27" s="38">
        <f t="shared" si="0"/>
        <v>0</v>
      </c>
      <c r="L27" s="39">
        <v>0</v>
      </c>
      <c r="M27" s="50">
        <f t="shared" si="8"/>
        <v>0</v>
      </c>
      <c r="N27" s="10">
        <f t="shared" si="2"/>
        <v>0</v>
      </c>
      <c r="O27" s="10">
        <f t="shared" si="3"/>
        <v>0</v>
      </c>
      <c r="P27" s="51">
        <v>25</v>
      </c>
      <c r="Q27" s="40">
        <f t="shared" si="4"/>
        <v>0</v>
      </c>
      <c r="R27" s="10">
        <f t="shared" si="9"/>
        <v>0</v>
      </c>
      <c r="S27" s="11">
        <f t="shared" si="10"/>
        <v>0</v>
      </c>
      <c r="T27" s="11">
        <f t="shared" si="11"/>
        <v>0</v>
      </c>
      <c r="U27" s="93"/>
    </row>
    <row r="28" spans="2:21" ht="16" thickBot="1" x14ac:dyDescent="0.4">
      <c r="B28" s="42"/>
      <c r="C28" s="36"/>
      <c r="D28" s="35"/>
      <c r="E28" s="23"/>
      <c r="F28" s="43"/>
      <c r="G28" s="56" t="s">
        <v>53</v>
      </c>
      <c r="H28" s="37">
        <v>0</v>
      </c>
      <c r="I28" s="37">
        <v>0</v>
      </c>
      <c r="J28" s="37">
        <v>0</v>
      </c>
      <c r="K28" s="38">
        <f t="shared" si="0"/>
        <v>0</v>
      </c>
      <c r="L28" s="39">
        <v>0</v>
      </c>
      <c r="M28" s="50">
        <f t="shared" si="8"/>
        <v>0</v>
      </c>
      <c r="N28" s="10">
        <f t="shared" si="2"/>
        <v>0</v>
      </c>
      <c r="O28" s="10">
        <f t="shared" si="3"/>
        <v>0</v>
      </c>
      <c r="P28" s="51">
        <v>25</v>
      </c>
      <c r="Q28" s="40">
        <f t="shared" si="4"/>
        <v>0</v>
      </c>
      <c r="R28" s="10">
        <f t="shared" si="9"/>
        <v>0</v>
      </c>
      <c r="S28" s="11">
        <f t="shared" si="10"/>
        <v>0</v>
      </c>
      <c r="T28" s="11">
        <f t="shared" si="11"/>
        <v>0</v>
      </c>
      <c r="U28" s="94"/>
    </row>
    <row r="29" spans="2:21" ht="16" thickBot="1" x14ac:dyDescent="0.4">
      <c r="B29" s="12"/>
      <c r="C29" s="12"/>
      <c r="D29" s="35"/>
      <c r="E29" s="52"/>
      <c r="F29" s="36"/>
      <c r="G29" s="56" t="s">
        <v>53</v>
      </c>
      <c r="H29" s="37">
        <v>0</v>
      </c>
      <c r="I29" s="37">
        <v>0</v>
      </c>
      <c r="J29" s="37">
        <v>0</v>
      </c>
      <c r="K29" s="38">
        <f t="shared" si="0"/>
        <v>0</v>
      </c>
      <c r="L29" s="39">
        <v>0</v>
      </c>
      <c r="M29" s="50">
        <f>L29/6</f>
        <v>0</v>
      </c>
      <c r="N29" s="10">
        <f t="shared" si="2"/>
        <v>0</v>
      </c>
      <c r="O29" s="40">
        <f t="shared" si="3"/>
        <v>0</v>
      </c>
      <c r="P29" s="51">
        <v>25</v>
      </c>
      <c r="Q29" s="40">
        <f t="shared" si="4"/>
        <v>0</v>
      </c>
      <c r="R29" s="10">
        <f>IF((Q29+S29)=K29,0,K29-(Q29+S29))</f>
        <v>0</v>
      </c>
      <c r="S29" s="11">
        <f>IF((K29-Q29)&gt;T29,T29,K29-Q29)</f>
        <v>0</v>
      </c>
      <c r="T29" s="11">
        <f>K29*55%</f>
        <v>0</v>
      </c>
      <c r="U29" s="36"/>
    </row>
    <row r="30" spans="2:21" ht="16" thickBot="1" x14ac:dyDescent="0.4">
      <c r="B30" s="12"/>
      <c r="C30" s="12"/>
      <c r="D30" s="35"/>
      <c r="E30" s="52"/>
      <c r="F30" s="36"/>
      <c r="G30" s="56" t="s">
        <v>53</v>
      </c>
      <c r="H30" s="37">
        <v>0</v>
      </c>
      <c r="I30" s="37">
        <v>0</v>
      </c>
      <c r="J30" s="37">
        <v>0</v>
      </c>
      <c r="K30" s="38">
        <f t="shared" si="0"/>
        <v>0</v>
      </c>
      <c r="L30" s="39">
        <v>0</v>
      </c>
      <c r="M30" s="50">
        <f t="shared" si="8"/>
        <v>0</v>
      </c>
      <c r="N30" s="10">
        <f t="shared" si="2"/>
        <v>0</v>
      </c>
      <c r="O30" s="40">
        <f t="shared" si="3"/>
        <v>0</v>
      </c>
      <c r="P30" s="51">
        <v>25</v>
      </c>
      <c r="Q30" s="40">
        <f t="shared" si="4"/>
        <v>0</v>
      </c>
      <c r="R30" s="10">
        <f t="shared" ref="R30:R32" si="12">IF((Q30+S30)=K30,0,K30-(Q30+S30))</f>
        <v>0</v>
      </c>
      <c r="S30" s="11">
        <f t="shared" ref="S30:S32" si="13">IF((K30-Q30)&gt;T30,T30,K30-Q30)</f>
        <v>0</v>
      </c>
      <c r="T30" s="11">
        <f t="shared" ref="T30:T32" si="14">K30*55%</f>
        <v>0</v>
      </c>
      <c r="U30" s="36"/>
    </row>
    <row r="31" spans="2:21" ht="16" thickBot="1" x14ac:dyDescent="0.4">
      <c r="B31" s="8"/>
      <c r="C31" s="12"/>
      <c r="D31" s="35"/>
      <c r="E31" s="41"/>
      <c r="F31" s="9"/>
      <c r="G31" s="56" t="s">
        <v>53</v>
      </c>
      <c r="H31" s="37">
        <v>0</v>
      </c>
      <c r="I31" s="37">
        <v>0</v>
      </c>
      <c r="J31" s="37">
        <v>0</v>
      </c>
      <c r="K31" s="38">
        <f t="shared" si="0"/>
        <v>0</v>
      </c>
      <c r="L31" s="39">
        <v>0</v>
      </c>
      <c r="M31" s="50">
        <f t="shared" si="8"/>
        <v>0</v>
      </c>
      <c r="N31" s="10">
        <f t="shared" si="2"/>
        <v>0</v>
      </c>
      <c r="O31" s="10">
        <f t="shared" si="3"/>
        <v>0</v>
      </c>
      <c r="P31" s="51">
        <v>25</v>
      </c>
      <c r="Q31" s="40">
        <f t="shared" si="4"/>
        <v>0</v>
      </c>
      <c r="R31" s="10">
        <f t="shared" si="12"/>
        <v>0</v>
      </c>
      <c r="S31" s="11">
        <f t="shared" si="13"/>
        <v>0</v>
      </c>
      <c r="T31" s="11">
        <f t="shared" si="14"/>
        <v>0</v>
      </c>
      <c r="U31" s="93"/>
    </row>
    <row r="32" spans="2:21" ht="16" thickBot="1" x14ac:dyDescent="0.4">
      <c r="B32" s="42"/>
      <c r="C32" s="36"/>
      <c r="D32" s="35"/>
      <c r="E32" s="23"/>
      <c r="F32" s="43"/>
      <c r="G32" s="56" t="s">
        <v>53</v>
      </c>
      <c r="H32" s="37">
        <v>0</v>
      </c>
      <c r="I32" s="37">
        <v>0</v>
      </c>
      <c r="J32" s="37">
        <v>0</v>
      </c>
      <c r="K32" s="38">
        <f t="shared" si="0"/>
        <v>0</v>
      </c>
      <c r="L32" s="39">
        <v>0</v>
      </c>
      <c r="M32" s="50">
        <f t="shared" si="8"/>
        <v>0</v>
      </c>
      <c r="N32" s="10">
        <f t="shared" si="2"/>
        <v>0</v>
      </c>
      <c r="O32" s="10">
        <f t="shared" si="3"/>
        <v>0</v>
      </c>
      <c r="P32" s="51">
        <v>25</v>
      </c>
      <c r="Q32" s="40">
        <f t="shared" si="4"/>
        <v>0</v>
      </c>
      <c r="R32" s="10">
        <f t="shared" si="12"/>
        <v>0</v>
      </c>
      <c r="S32" s="11">
        <f t="shared" si="13"/>
        <v>0</v>
      </c>
      <c r="T32" s="11">
        <f t="shared" si="14"/>
        <v>0</v>
      </c>
      <c r="U32" s="94"/>
    </row>
    <row r="33" spans="2:21" ht="16" thickBot="1" x14ac:dyDescent="0.4">
      <c r="B33" s="12"/>
      <c r="C33" s="12"/>
      <c r="D33" s="35"/>
      <c r="E33" s="52"/>
      <c r="F33" s="36"/>
      <c r="G33" s="56" t="s">
        <v>53</v>
      </c>
      <c r="H33" s="37">
        <v>0</v>
      </c>
      <c r="I33" s="37">
        <v>0</v>
      </c>
      <c r="J33" s="37">
        <v>0</v>
      </c>
      <c r="K33" s="38">
        <f t="shared" si="0"/>
        <v>0</v>
      </c>
      <c r="L33" s="39">
        <v>0</v>
      </c>
      <c r="M33" s="50">
        <f>L33/6</f>
        <v>0</v>
      </c>
      <c r="N33" s="10">
        <f t="shared" si="2"/>
        <v>0</v>
      </c>
      <c r="O33" s="40">
        <f t="shared" si="3"/>
        <v>0</v>
      </c>
      <c r="P33" s="51">
        <v>25</v>
      </c>
      <c r="Q33" s="40">
        <f t="shared" si="4"/>
        <v>0</v>
      </c>
      <c r="R33" s="10">
        <f>IF((Q33+S33)=K33,0,K33-(Q33+S33))</f>
        <v>0</v>
      </c>
      <c r="S33" s="11">
        <f>IF((K33-Q33)&gt;T33,T33,K33-Q33)</f>
        <v>0</v>
      </c>
      <c r="T33" s="11">
        <f>K33*55%</f>
        <v>0</v>
      </c>
      <c r="U33" s="36"/>
    </row>
    <row r="34" spans="2:21" ht="16" thickBot="1" x14ac:dyDescent="0.4">
      <c r="B34" s="12"/>
      <c r="C34" s="12"/>
      <c r="D34" s="35"/>
      <c r="E34" s="52"/>
      <c r="F34" s="36"/>
      <c r="G34" s="56" t="s">
        <v>53</v>
      </c>
      <c r="H34" s="37">
        <v>0</v>
      </c>
      <c r="I34" s="37">
        <v>0</v>
      </c>
      <c r="J34" s="37">
        <v>0</v>
      </c>
      <c r="K34" s="38">
        <f t="shared" si="0"/>
        <v>0</v>
      </c>
      <c r="L34" s="39">
        <v>0</v>
      </c>
      <c r="M34" s="50">
        <f t="shared" si="8"/>
        <v>0</v>
      </c>
      <c r="N34" s="10">
        <f t="shared" si="2"/>
        <v>0</v>
      </c>
      <c r="O34" s="40">
        <f t="shared" si="3"/>
        <v>0</v>
      </c>
      <c r="P34" s="51">
        <v>25</v>
      </c>
      <c r="Q34" s="40">
        <f t="shared" si="4"/>
        <v>0</v>
      </c>
      <c r="R34" s="10">
        <f t="shared" ref="R34:R39" si="15">IF((Q34+S34)=K34,0,K34-(Q34+S34))</f>
        <v>0</v>
      </c>
      <c r="S34" s="11">
        <f t="shared" ref="S34:S39" si="16">IF((K34-Q34)&gt;T34,T34,K34-Q34)</f>
        <v>0</v>
      </c>
      <c r="T34" s="11">
        <f t="shared" ref="T34:T39" si="17">K34*55%</f>
        <v>0</v>
      </c>
      <c r="U34" s="36"/>
    </row>
    <row r="35" spans="2:21" ht="16" thickBot="1" x14ac:dyDescent="0.4">
      <c r="B35" s="8"/>
      <c r="C35" s="12"/>
      <c r="D35" s="35"/>
      <c r="E35" s="41"/>
      <c r="F35" s="9"/>
      <c r="G35" s="56" t="s">
        <v>53</v>
      </c>
      <c r="H35" s="37">
        <v>0</v>
      </c>
      <c r="I35" s="37">
        <v>0</v>
      </c>
      <c r="J35" s="37">
        <v>0</v>
      </c>
      <c r="K35" s="38">
        <f t="shared" si="0"/>
        <v>0</v>
      </c>
      <c r="L35" s="39">
        <v>0</v>
      </c>
      <c r="M35" s="50">
        <f t="shared" si="8"/>
        <v>0</v>
      </c>
      <c r="N35" s="10">
        <f t="shared" si="2"/>
        <v>0</v>
      </c>
      <c r="O35" s="10">
        <f t="shared" si="3"/>
        <v>0</v>
      </c>
      <c r="P35" s="51">
        <v>25</v>
      </c>
      <c r="Q35" s="40">
        <f t="shared" si="4"/>
        <v>0</v>
      </c>
      <c r="R35" s="10">
        <f t="shared" si="15"/>
        <v>0</v>
      </c>
      <c r="S35" s="11">
        <f t="shared" si="16"/>
        <v>0</v>
      </c>
      <c r="T35" s="11">
        <f t="shared" si="17"/>
        <v>0</v>
      </c>
      <c r="U35" s="93"/>
    </row>
    <row r="36" spans="2:21" ht="16" thickBot="1" x14ac:dyDescent="0.4">
      <c r="B36" s="42"/>
      <c r="C36" s="36"/>
      <c r="D36" s="35"/>
      <c r="E36" s="23"/>
      <c r="F36" s="43"/>
      <c r="G36" s="56" t="s">
        <v>53</v>
      </c>
      <c r="H36" s="37">
        <v>0</v>
      </c>
      <c r="I36" s="37">
        <v>0</v>
      </c>
      <c r="J36" s="37">
        <v>0</v>
      </c>
      <c r="K36" s="38">
        <f t="shared" si="0"/>
        <v>0</v>
      </c>
      <c r="L36" s="39">
        <v>0</v>
      </c>
      <c r="M36" s="50">
        <f t="shared" si="8"/>
        <v>0</v>
      </c>
      <c r="N36" s="10">
        <f t="shared" si="2"/>
        <v>0</v>
      </c>
      <c r="O36" s="10">
        <f t="shared" si="3"/>
        <v>0</v>
      </c>
      <c r="P36" s="51">
        <v>25</v>
      </c>
      <c r="Q36" s="40">
        <f t="shared" si="4"/>
        <v>0</v>
      </c>
      <c r="R36" s="10">
        <f t="shared" si="15"/>
        <v>0</v>
      </c>
      <c r="S36" s="11">
        <f t="shared" si="16"/>
        <v>0</v>
      </c>
      <c r="T36" s="11">
        <f t="shared" si="17"/>
        <v>0</v>
      </c>
      <c r="U36" s="94"/>
    </row>
    <row r="37" spans="2:21" ht="16" thickBot="1" x14ac:dyDescent="0.4">
      <c r="B37" s="12"/>
      <c r="C37" s="12"/>
      <c r="D37" s="35"/>
      <c r="E37" s="52"/>
      <c r="F37" s="36"/>
      <c r="G37" s="56" t="s">
        <v>53</v>
      </c>
      <c r="H37" s="37">
        <v>0</v>
      </c>
      <c r="I37" s="37">
        <v>0</v>
      </c>
      <c r="J37" s="37">
        <v>0</v>
      </c>
      <c r="K37" s="38">
        <f t="shared" si="0"/>
        <v>0</v>
      </c>
      <c r="L37" s="39">
        <v>0</v>
      </c>
      <c r="M37" s="50">
        <f t="shared" si="8"/>
        <v>0</v>
      </c>
      <c r="N37" s="10">
        <f t="shared" si="2"/>
        <v>0</v>
      </c>
      <c r="O37" s="40">
        <f t="shared" si="3"/>
        <v>0</v>
      </c>
      <c r="P37" s="51">
        <v>25</v>
      </c>
      <c r="Q37" s="40">
        <f t="shared" si="4"/>
        <v>0</v>
      </c>
      <c r="R37" s="10">
        <f t="shared" si="15"/>
        <v>0</v>
      </c>
      <c r="S37" s="11">
        <f t="shared" si="16"/>
        <v>0</v>
      </c>
      <c r="T37" s="11">
        <f t="shared" si="17"/>
        <v>0</v>
      </c>
      <c r="U37" s="36"/>
    </row>
    <row r="38" spans="2:21" ht="16" thickBot="1" x14ac:dyDescent="0.4">
      <c r="B38" s="8"/>
      <c r="C38" s="12"/>
      <c r="D38" s="35"/>
      <c r="E38" s="41"/>
      <c r="F38" s="9"/>
      <c r="G38" s="56" t="s">
        <v>53</v>
      </c>
      <c r="H38" s="37">
        <v>0</v>
      </c>
      <c r="I38" s="37">
        <v>0</v>
      </c>
      <c r="J38" s="37">
        <v>0</v>
      </c>
      <c r="K38" s="38">
        <f t="shared" si="0"/>
        <v>0</v>
      </c>
      <c r="L38" s="39">
        <v>0</v>
      </c>
      <c r="M38" s="50">
        <f t="shared" si="8"/>
        <v>0</v>
      </c>
      <c r="N38" s="10">
        <f t="shared" si="2"/>
        <v>0</v>
      </c>
      <c r="O38" s="10">
        <f t="shared" si="3"/>
        <v>0</v>
      </c>
      <c r="P38" s="51">
        <v>25</v>
      </c>
      <c r="Q38" s="40">
        <f t="shared" si="4"/>
        <v>0</v>
      </c>
      <c r="R38" s="10">
        <f t="shared" si="15"/>
        <v>0</v>
      </c>
      <c r="S38" s="11">
        <f t="shared" si="16"/>
        <v>0</v>
      </c>
      <c r="T38" s="11">
        <f t="shared" si="17"/>
        <v>0</v>
      </c>
      <c r="U38" s="93"/>
    </row>
    <row r="39" spans="2:21" ht="16" thickBot="1" x14ac:dyDescent="0.4">
      <c r="B39" s="42"/>
      <c r="C39" s="36"/>
      <c r="D39" s="35"/>
      <c r="E39" s="23"/>
      <c r="F39" s="43"/>
      <c r="G39" s="56" t="s">
        <v>53</v>
      </c>
      <c r="H39" s="37">
        <v>0</v>
      </c>
      <c r="I39" s="37">
        <v>0</v>
      </c>
      <c r="J39" s="37">
        <v>0</v>
      </c>
      <c r="K39" s="38">
        <f t="shared" si="0"/>
        <v>0</v>
      </c>
      <c r="L39" s="39">
        <v>0</v>
      </c>
      <c r="M39" s="50">
        <f t="shared" si="8"/>
        <v>0</v>
      </c>
      <c r="N39" s="10">
        <f t="shared" si="2"/>
        <v>0</v>
      </c>
      <c r="O39" s="10">
        <f t="shared" si="3"/>
        <v>0</v>
      </c>
      <c r="P39" s="51">
        <v>25</v>
      </c>
      <c r="Q39" s="40">
        <f t="shared" si="4"/>
        <v>0</v>
      </c>
      <c r="R39" s="10">
        <f t="shared" si="15"/>
        <v>0</v>
      </c>
      <c r="S39" s="11">
        <f t="shared" si="16"/>
        <v>0</v>
      </c>
      <c r="T39" s="11">
        <f t="shared" si="17"/>
        <v>0</v>
      </c>
      <c r="U39" s="94"/>
    </row>
    <row r="40" spans="2:21" ht="16" thickBot="1" x14ac:dyDescent="0.4">
      <c r="B40" s="12"/>
      <c r="C40" s="12"/>
      <c r="D40" s="35"/>
      <c r="E40" s="52"/>
      <c r="F40" s="36"/>
      <c r="G40" s="56" t="s">
        <v>53</v>
      </c>
      <c r="H40" s="37">
        <v>0</v>
      </c>
      <c r="I40" s="37">
        <v>0</v>
      </c>
      <c r="J40" s="37">
        <v>0</v>
      </c>
      <c r="K40" s="38">
        <f t="shared" si="0"/>
        <v>0</v>
      </c>
      <c r="L40" s="39">
        <v>0</v>
      </c>
      <c r="M40" s="50">
        <f>L40/6</f>
        <v>0</v>
      </c>
      <c r="N40" s="10">
        <f t="shared" si="2"/>
        <v>0</v>
      </c>
      <c r="O40" s="40">
        <f t="shared" si="3"/>
        <v>0</v>
      </c>
      <c r="P40" s="51">
        <v>25</v>
      </c>
      <c r="Q40" s="40">
        <f t="shared" si="4"/>
        <v>0</v>
      </c>
      <c r="R40" s="10">
        <f>IF((Q40+S40)=K40,0,K40-(Q40+S40))</f>
        <v>0</v>
      </c>
      <c r="S40" s="11">
        <f>IF((K40-Q40)&gt;T40,T40,K40-Q40)</f>
        <v>0</v>
      </c>
      <c r="T40" s="11">
        <f>K40*55%</f>
        <v>0</v>
      </c>
      <c r="U40" s="36"/>
    </row>
    <row r="41" spans="2:21" ht="16" thickBot="1" x14ac:dyDescent="0.4">
      <c r="B41" s="12"/>
      <c r="C41" s="12"/>
      <c r="D41" s="35"/>
      <c r="E41" s="52"/>
      <c r="F41" s="36"/>
      <c r="G41" s="56" t="s">
        <v>53</v>
      </c>
      <c r="H41" s="37">
        <v>0</v>
      </c>
      <c r="I41" s="37">
        <v>0</v>
      </c>
      <c r="J41" s="37">
        <v>0</v>
      </c>
      <c r="K41" s="38">
        <f t="shared" si="0"/>
        <v>0</v>
      </c>
      <c r="L41" s="39">
        <v>0</v>
      </c>
      <c r="M41" s="50">
        <f t="shared" si="8"/>
        <v>0</v>
      </c>
      <c r="N41" s="10">
        <f t="shared" si="2"/>
        <v>0</v>
      </c>
      <c r="O41" s="40">
        <f t="shared" si="3"/>
        <v>0</v>
      </c>
      <c r="P41" s="51">
        <v>25</v>
      </c>
      <c r="Q41" s="40">
        <f t="shared" ref="Q41:Q44" si="18">IF((O41*P41/100)&gt;=(K41*(1+$C$16/100)),K41*(1+$C$16/100),(O41*P41/100))</f>
        <v>0</v>
      </c>
      <c r="R41" s="10">
        <f t="shared" ref="R41:R50" si="19">IF((Q41+S41)=K41,0,K41-(Q41+S41))</f>
        <v>0</v>
      </c>
      <c r="S41" s="11">
        <f t="shared" ref="S41:S50" si="20">IF((K41-Q41)&gt;T41,T41,K41-Q41)</f>
        <v>0</v>
      </c>
      <c r="T41" s="11">
        <f t="shared" ref="T41:T43" si="21">K41*55%</f>
        <v>0</v>
      </c>
      <c r="U41" s="36"/>
    </row>
    <row r="42" spans="2:21" ht="16" thickBot="1" x14ac:dyDescent="0.4">
      <c r="B42" s="47"/>
      <c r="C42" s="12"/>
      <c r="D42" s="35"/>
      <c r="E42" s="53"/>
      <c r="F42" s="48"/>
      <c r="G42" s="56" t="s">
        <v>53</v>
      </c>
      <c r="H42" s="37">
        <v>0</v>
      </c>
      <c r="I42" s="37">
        <v>0</v>
      </c>
      <c r="J42" s="37">
        <v>0</v>
      </c>
      <c r="K42" s="38">
        <f t="shared" si="0"/>
        <v>0</v>
      </c>
      <c r="L42" s="39">
        <v>0</v>
      </c>
      <c r="M42" s="50">
        <f t="shared" si="8"/>
        <v>0</v>
      </c>
      <c r="N42" s="10">
        <f t="shared" ref="N42:N43" si="22">SUM(L42:M42)</f>
        <v>0</v>
      </c>
      <c r="O42" s="40">
        <f t="shared" ref="O42:O43" si="23">IF(E42="MTR", N42/2,IF(E42="50%", N42/2,N42))</f>
        <v>0</v>
      </c>
      <c r="P42" s="51">
        <v>25</v>
      </c>
      <c r="Q42" s="40">
        <f t="shared" si="18"/>
        <v>0</v>
      </c>
      <c r="R42" s="10">
        <f t="shared" si="19"/>
        <v>0</v>
      </c>
      <c r="S42" s="11">
        <f t="shared" si="20"/>
        <v>0</v>
      </c>
      <c r="T42" s="11">
        <f t="shared" si="21"/>
        <v>0</v>
      </c>
      <c r="U42" s="49"/>
    </row>
    <row r="43" spans="2:21" ht="16" thickBot="1" x14ac:dyDescent="0.4">
      <c r="B43" s="47"/>
      <c r="C43" s="12"/>
      <c r="D43" s="35"/>
      <c r="E43" s="54"/>
      <c r="F43" s="48"/>
      <c r="G43" s="56" t="s">
        <v>53</v>
      </c>
      <c r="H43" s="37">
        <v>0</v>
      </c>
      <c r="I43" s="37">
        <v>0</v>
      </c>
      <c r="J43" s="37">
        <v>0</v>
      </c>
      <c r="K43" s="38">
        <f t="shared" si="0"/>
        <v>0</v>
      </c>
      <c r="L43" s="39">
        <v>0</v>
      </c>
      <c r="M43" s="50">
        <f t="shared" si="8"/>
        <v>0</v>
      </c>
      <c r="N43" s="10">
        <f t="shared" si="22"/>
        <v>0</v>
      </c>
      <c r="O43" s="40">
        <f t="shared" si="23"/>
        <v>0</v>
      </c>
      <c r="P43" s="51">
        <v>25</v>
      </c>
      <c r="Q43" s="40">
        <f t="shared" si="18"/>
        <v>0</v>
      </c>
      <c r="R43" s="10">
        <f t="shared" si="19"/>
        <v>0</v>
      </c>
      <c r="S43" s="11">
        <f t="shared" si="20"/>
        <v>0</v>
      </c>
      <c r="T43" s="11">
        <f t="shared" si="21"/>
        <v>0</v>
      </c>
      <c r="U43" s="49"/>
    </row>
    <row r="44" spans="2:21" ht="16" thickBot="1" x14ac:dyDescent="0.4">
      <c r="B44" s="8"/>
      <c r="C44" s="12"/>
      <c r="D44" s="35"/>
      <c r="E44" s="41"/>
      <c r="F44" s="9"/>
      <c r="G44" s="56" t="s">
        <v>53</v>
      </c>
      <c r="H44" s="37">
        <v>0</v>
      </c>
      <c r="I44" s="37">
        <v>0</v>
      </c>
      <c r="J44" s="37">
        <v>0</v>
      </c>
      <c r="K44" s="38">
        <f t="shared" si="0"/>
        <v>0</v>
      </c>
      <c r="L44" s="39">
        <v>0</v>
      </c>
      <c r="M44" s="50">
        <f t="shared" si="8"/>
        <v>0</v>
      </c>
      <c r="N44" s="10">
        <f>SUM(L44:M44)</f>
        <v>0</v>
      </c>
      <c r="O44" s="10">
        <f>IF(E44="MTR", N44/2,IF(E44="50%", N44/2,N44))</f>
        <v>0</v>
      </c>
      <c r="P44" s="51">
        <v>25</v>
      </c>
      <c r="Q44" s="40">
        <f t="shared" si="18"/>
        <v>0</v>
      </c>
      <c r="R44" s="10">
        <f t="shared" si="19"/>
        <v>0</v>
      </c>
      <c r="S44" s="11">
        <f t="shared" si="20"/>
        <v>0</v>
      </c>
      <c r="T44" s="11">
        <f t="shared" ref="T44:T50" si="24">K44*55%</f>
        <v>0</v>
      </c>
      <c r="U44" s="93"/>
    </row>
    <row r="45" spans="2:21" ht="16" thickBot="1" x14ac:dyDescent="0.4">
      <c r="B45" s="42"/>
      <c r="C45" s="36"/>
      <c r="D45" s="35"/>
      <c r="E45" s="23"/>
      <c r="F45" s="43"/>
      <c r="G45" s="56" t="s">
        <v>53</v>
      </c>
      <c r="H45" s="37">
        <v>0</v>
      </c>
      <c r="I45" s="37">
        <v>0</v>
      </c>
      <c r="J45" s="37">
        <v>0</v>
      </c>
      <c r="K45" s="38">
        <f t="shared" si="0"/>
        <v>0</v>
      </c>
      <c r="L45" s="39">
        <v>0</v>
      </c>
      <c r="M45" s="50">
        <f t="shared" si="8"/>
        <v>0</v>
      </c>
      <c r="N45" s="10">
        <f>SUM(L45:M45)</f>
        <v>0</v>
      </c>
      <c r="O45" s="10">
        <f>IF(E45="MTR", N45/2,IF(E45="50%", N45/2,N45))</f>
        <v>0</v>
      </c>
      <c r="P45" s="51">
        <v>25</v>
      </c>
      <c r="Q45" s="40">
        <f>IF((O45*P45/100)&gt;=(K45*(1+$C$16/100)),K45*(1+$C$16/100),(O45*P45/100))</f>
        <v>0</v>
      </c>
      <c r="R45" s="10">
        <f t="shared" si="19"/>
        <v>0</v>
      </c>
      <c r="S45" s="11">
        <f t="shared" si="20"/>
        <v>0</v>
      </c>
      <c r="T45" s="11">
        <f t="shared" si="24"/>
        <v>0</v>
      </c>
      <c r="U45" s="94"/>
    </row>
    <row r="46" spans="2:21" ht="16" thickBot="1" x14ac:dyDescent="0.4">
      <c r="B46" s="8"/>
      <c r="C46" s="12"/>
      <c r="D46" s="35"/>
      <c r="E46" s="41"/>
      <c r="F46" s="9"/>
      <c r="G46" s="56" t="s">
        <v>53</v>
      </c>
      <c r="H46" s="37">
        <v>0</v>
      </c>
      <c r="I46" s="37">
        <v>0</v>
      </c>
      <c r="J46" s="37">
        <v>0</v>
      </c>
      <c r="K46" s="38">
        <f t="shared" si="0"/>
        <v>0</v>
      </c>
      <c r="L46" s="39">
        <v>0</v>
      </c>
      <c r="M46" s="50">
        <f t="shared" ref="M46:M50" si="25">L46/6</f>
        <v>0</v>
      </c>
      <c r="N46" s="10">
        <f t="shared" ref="N46:N52" si="26">SUM(L46:M46)</f>
        <v>0</v>
      </c>
      <c r="O46" s="10">
        <f t="shared" ref="O46:O54" si="27">IF(E46="MTR", N46/2,IF(E46="50%", N46/2,N46))</f>
        <v>0</v>
      </c>
      <c r="P46" s="51">
        <v>25</v>
      </c>
      <c r="Q46" s="40">
        <f t="shared" ref="Q46:Q55" si="28">IF((O46*P46/100)&gt;=(K46*(1+$C$16/100)),K46*(1+$C$16/100),(O46*P46/100))</f>
        <v>0</v>
      </c>
      <c r="R46" s="10">
        <f t="shared" si="19"/>
        <v>0</v>
      </c>
      <c r="S46" s="11">
        <f t="shared" si="20"/>
        <v>0</v>
      </c>
      <c r="T46" s="11">
        <f t="shared" si="24"/>
        <v>0</v>
      </c>
      <c r="U46" s="93"/>
    </row>
    <row r="47" spans="2:21" ht="16" thickBot="1" x14ac:dyDescent="0.4">
      <c r="B47" s="42"/>
      <c r="C47" s="36"/>
      <c r="D47" s="35"/>
      <c r="E47" s="23"/>
      <c r="F47" s="43"/>
      <c r="G47" s="56" t="s">
        <v>53</v>
      </c>
      <c r="H47" s="37">
        <v>0</v>
      </c>
      <c r="I47" s="37">
        <v>0</v>
      </c>
      <c r="J47" s="37">
        <v>0</v>
      </c>
      <c r="K47" s="38">
        <f t="shared" si="0"/>
        <v>0</v>
      </c>
      <c r="L47" s="39">
        <v>0</v>
      </c>
      <c r="M47" s="50">
        <f t="shared" si="25"/>
        <v>0</v>
      </c>
      <c r="N47" s="10">
        <f t="shared" si="26"/>
        <v>0</v>
      </c>
      <c r="O47" s="10">
        <f t="shared" si="27"/>
        <v>0</v>
      </c>
      <c r="P47" s="51">
        <v>25</v>
      </c>
      <c r="Q47" s="40">
        <f t="shared" si="28"/>
        <v>0</v>
      </c>
      <c r="R47" s="10">
        <f t="shared" si="19"/>
        <v>0</v>
      </c>
      <c r="S47" s="11">
        <f t="shared" si="20"/>
        <v>0</v>
      </c>
      <c r="T47" s="11">
        <f t="shared" si="24"/>
        <v>0</v>
      </c>
      <c r="U47" s="94"/>
    </row>
    <row r="48" spans="2:21" ht="16" thickBot="1" x14ac:dyDescent="0.4">
      <c r="B48" s="12"/>
      <c r="C48" s="12"/>
      <c r="D48" s="35"/>
      <c r="E48" s="52"/>
      <c r="F48" s="36"/>
      <c r="G48" s="56" t="s">
        <v>53</v>
      </c>
      <c r="H48" s="37">
        <v>0</v>
      </c>
      <c r="I48" s="37">
        <v>0</v>
      </c>
      <c r="J48" s="37">
        <v>0</v>
      </c>
      <c r="K48" s="38">
        <f t="shared" si="0"/>
        <v>0</v>
      </c>
      <c r="L48" s="39">
        <v>0</v>
      </c>
      <c r="M48" s="50">
        <f t="shared" si="25"/>
        <v>0</v>
      </c>
      <c r="N48" s="10">
        <f t="shared" si="26"/>
        <v>0</v>
      </c>
      <c r="O48" s="40">
        <f t="shared" si="27"/>
        <v>0</v>
      </c>
      <c r="P48" s="51">
        <v>25</v>
      </c>
      <c r="Q48" s="40">
        <f t="shared" si="28"/>
        <v>0</v>
      </c>
      <c r="R48" s="10">
        <f t="shared" si="19"/>
        <v>0</v>
      </c>
      <c r="S48" s="11">
        <f t="shared" si="20"/>
        <v>0</v>
      </c>
      <c r="T48" s="11">
        <f t="shared" si="24"/>
        <v>0</v>
      </c>
      <c r="U48" s="36"/>
    </row>
    <row r="49" spans="2:21" ht="16" thickBot="1" x14ac:dyDescent="0.4">
      <c r="B49" s="8"/>
      <c r="C49" s="12"/>
      <c r="D49" s="35"/>
      <c r="E49" s="41"/>
      <c r="F49" s="9"/>
      <c r="G49" s="56" t="s">
        <v>53</v>
      </c>
      <c r="H49" s="37">
        <v>0</v>
      </c>
      <c r="I49" s="37">
        <v>0</v>
      </c>
      <c r="J49" s="37">
        <v>0</v>
      </c>
      <c r="K49" s="38">
        <f t="shared" si="0"/>
        <v>0</v>
      </c>
      <c r="L49" s="39">
        <v>0</v>
      </c>
      <c r="M49" s="50">
        <f t="shared" si="25"/>
        <v>0</v>
      </c>
      <c r="N49" s="10">
        <f t="shared" si="26"/>
        <v>0</v>
      </c>
      <c r="O49" s="10">
        <f t="shared" si="27"/>
        <v>0</v>
      </c>
      <c r="P49" s="51">
        <v>25</v>
      </c>
      <c r="Q49" s="40">
        <f t="shared" si="28"/>
        <v>0</v>
      </c>
      <c r="R49" s="10">
        <f t="shared" si="19"/>
        <v>0</v>
      </c>
      <c r="S49" s="11">
        <f t="shared" si="20"/>
        <v>0</v>
      </c>
      <c r="T49" s="11">
        <f t="shared" si="24"/>
        <v>0</v>
      </c>
      <c r="U49" s="93"/>
    </row>
    <row r="50" spans="2:21" ht="16" thickBot="1" x14ac:dyDescent="0.4">
      <c r="B50" s="42"/>
      <c r="C50" s="36"/>
      <c r="D50" s="35"/>
      <c r="E50" s="23"/>
      <c r="F50" s="43"/>
      <c r="G50" s="56" t="s">
        <v>53</v>
      </c>
      <c r="H50" s="37">
        <v>0</v>
      </c>
      <c r="I50" s="37">
        <v>0</v>
      </c>
      <c r="J50" s="37">
        <v>0</v>
      </c>
      <c r="K50" s="38">
        <f t="shared" si="0"/>
        <v>0</v>
      </c>
      <c r="L50" s="39">
        <v>0</v>
      </c>
      <c r="M50" s="50">
        <f t="shared" si="25"/>
        <v>0</v>
      </c>
      <c r="N50" s="10">
        <f t="shared" si="26"/>
        <v>0</v>
      </c>
      <c r="O50" s="10">
        <f t="shared" si="27"/>
        <v>0</v>
      </c>
      <c r="P50" s="51">
        <v>25</v>
      </c>
      <c r="Q50" s="40">
        <f t="shared" si="28"/>
        <v>0</v>
      </c>
      <c r="R50" s="10">
        <f t="shared" si="19"/>
        <v>0</v>
      </c>
      <c r="S50" s="11">
        <f t="shared" si="20"/>
        <v>0</v>
      </c>
      <c r="T50" s="11">
        <f t="shared" si="24"/>
        <v>0</v>
      </c>
      <c r="U50" s="94"/>
    </row>
    <row r="51" spans="2:21" ht="16" thickBot="1" x14ac:dyDescent="0.4">
      <c r="B51" s="12"/>
      <c r="C51" s="12"/>
      <c r="D51" s="35"/>
      <c r="E51" s="52"/>
      <c r="F51" s="36"/>
      <c r="G51" s="56" t="s">
        <v>53</v>
      </c>
      <c r="H51" s="37">
        <v>0</v>
      </c>
      <c r="I51" s="37">
        <v>0</v>
      </c>
      <c r="J51" s="37">
        <v>0</v>
      </c>
      <c r="K51" s="38">
        <f t="shared" si="0"/>
        <v>0</v>
      </c>
      <c r="L51" s="39">
        <v>0</v>
      </c>
      <c r="M51" s="50">
        <f>L51/6</f>
        <v>0</v>
      </c>
      <c r="N51" s="10">
        <f t="shared" si="26"/>
        <v>0</v>
      </c>
      <c r="O51" s="40">
        <f t="shared" si="27"/>
        <v>0</v>
      </c>
      <c r="P51" s="51">
        <v>25</v>
      </c>
      <c r="Q51" s="40">
        <f t="shared" si="28"/>
        <v>0</v>
      </c>
      <c r="R51" s="10">
        <f>IF((Q51+S51)=K51,0,K51-(Q51+S51))</f>
        <v>0</v>
      </c>
      <c r="S51" s="11">
        <f>IF((K51-Q51)&gt;T51,T51,K51-Q51)</f>
        <v>0</v>
      </c>
      <c r="T51" s="11">
        <f>K51*55%</f>
        <v>0</v>
      </c>
      <c r="U51" s="36"/>
    </row>
    <row r="52" spans="2:21" ht="16" thickBot="1" x14ac:dyDescent="0.4">
      <c r="B52" s="12"/>
      <c r="C52" s="12"/>
      <c r="D52" s="35"/>
      <c r="E52" s="52"/>
      <c r="F52" s="36"/>
      <c r="G52" s="56" t="s">
        <v>53</v>
      </c>
      <c r="H52" s="37">
        <v>0</v>
      </c>
      <c r="I52" s="37">
        <v>0</v>
      </c>
      <c r="J52" s="37">
        <v>0</v>
      </c>
      <c r="K52" s="38">
        <f t="shared" si="0"/>
        <v>0</v>
      </c>
      <c r="L52" s="39">
        <v>0</v>
      </c>
      <c r="M52" s="50">
        <f t="shared" ref="M52:M56" si="29">L52/6</f>
        <v>0</v>
      </c>
      <c r="N52" s="10">
        <f t="shared" si="26"/>
        <v>0</v>
      </c>
      <c r="O52" s="40">
        <f t="shared" si="27"/>
        <v>0</v>
      </c>
      <c r="P52" s="51">
        <v>25</v>
      </c>
      <c r="Q52" s="40">
        <f t="shared" si="28"/>
        <v>0</v>
      </c>
      <c r="R52" s="10">
        <f t="shared" ref="R52:R56" si="30">IF((Q52+S52)=K52,0,K52-(Q52+S52))</f>
        <v>0</v>
      </c>
      <c r="S52" s="11">
        <f t="shared" ref="S52:S56" si="31">IF((K52-Q52)&gt;T52,T52,K52-Q52)</f>
        <v>0</v>
      </c>
      <c r="T52" s="11">
        <f t="shared" ref="T52:T56" si="32">K52*55%</f>
        <v>0</v>
      </c>
      <c r="U52" s="36"/>
    </row>
    <row r="53" spans="2:21" ht="16" thickBot="1" x14ac:dyDescent="0.4">
      <c r="B53" s="47"/>
      <c r="C53" s="12"/>
      <c r="D53" s="35"/>
      <c r="E53" s="53"/>
      <c r="F53" s="48"/>
      <c r="G53" s="56" t="s">
        <v>53</v>
      </c>
      <c r="H53" s="37">
        <v>0</v>
      </c>
      <c r="I53" s="37">
        <v>0</v>
      </c>
      <c r="J53" s="37">
        <v>0</v>
      </c>
      <c r="K53" s="38">
        <f t="shared" si="0"/>
        <v>0</v>
      </c>
      <c r="L53" s="39">
        <v>0</v>
      </c>
      <c r="M53" s="50">
        <f t="shared" si="29"/>
        <v>0</v>
      </c>
      <c r="N53" s="10">
        <f t="shared" ref="N53:N54" si="33">SUM(L53:M53)</f>
        <v>0</v>
      </c>
      <c r="O53" s="40">
        <f t="shared" si="27"/>
        <v>0</v>
      </c>
      <c r="P53" s="51">
        <v>25</v>
      </c>
      <c r="Q53" s="40">
        <f t="shared" si="28"/>
        <v>0</v>
      </c>
      <c r="R53" s="10">
        <f t="shared" si="30"/>
        <v>0</v>
      </c>
      <c r="S53" s="11">
        <f t="shared" si="31"/>
        <v>0</v>
      </c>
      <c r="T53" s="11">
        <f t="shared" si="32"/>
        <v>0</v>
      </c>
      <c r="U53" s="49"/>
    </row>
    <row r="54" spans="2:21" ht="16" thickBot="1" x14ac:dyDescent="0.4">
      <c r="B54" s="47"/>
      <c r="C54" s="12"/>
      <c r="D54" s="35"/>
      <c r="E54" s="54"/>
      <c r="F54" s="48"/>
      <c r="G54" s="56" t="s">
        <v>53</v>
      </c>
      <c r="H54" s="37">
        <v>0</v>
      </c>
      <c r="I54" s="37">
        <v>0</v>
      </c>
      <c r="J54" s="37">
        <v>0</v>
      </c>
      <c r="K54" s="38">
        <f t="shared" si="0"/>
        <v>0</v>
      </c>
      <c r="L54" s="39">
        <v>0</v>
      </c>
      <c r="M54" s="50">
        <f t="shared" si="29"/>
        <v>0</v>
      </c>
      <c r="N54" s="10">
        <f t="shared" si="33"/>
        <v>0</v>
      </c>
      <c r="O54" s="40">
        <f t="shared" si="27"/>
        <v>0</v>
      </c>
      <c r="P54" s="51">
        <v>25</v>
      </c>
      <c r="Q54" s="40">
        <f t="shared" si="28"/>
        <v>0</v>
      </c>
      <c r="R54" s="10">
        <f t="shared" si="30"/>
        <v>0</v>
      </c>
      <c r="S54" s="11">
        <f t="shared" si="31"/>
        <v>0</v>
      </c>
      <c r="T54" s="11">
        <f t="shared" si="32"/>
        <v>0</v>
      </c>
      <c r="U54" s="49"/>
    </row>
    <row r="55" spans="2:21" ht="16" thickBot="1" x14ac:dyDescent="0.4">
      <c r="B55" s="8"/>
      <c r="C55" s="12"/>
      <c r="D55" s="35"/>
      <c r="E55" s="41"/>
      <c r="F55" s="9"/>
      <c r="G55" s="56" t="s">
        <v>53</v>
      </c>
      <c r="H55" s="37">
        <v>0</v>
      </c>
      <c r="I55" s="37">
        <v>0</v>
      </c>
      <c r="J55" s="37">
        <v>0</v>
      </c>
      <c r="K55" s="38">
        <f t="shared" si="0"/>
        <v>0</v>
      </c>
      <c r="L55" s="39">
        <v>0</v>
      </c>
      <c r="M55" s="50">
        <f t="shared" si="29"/>
        <v>0</v>
      </c>
      <c r="N55" s="10">
        <f>SUM(L55:M55)</f>
        <v>0</v>
      </c>
      <c r="O55" s="10">
        <f>IF(E55="MTR", N55/2,IF(E55="50%", N55/2,N55))</f>
        <v>0</v>
      </c>
      <c r="P55" s="51">
        <v>25</v>
      </c>
      <c r="Q55" s="40">
        <f t="shared" si="28"/>
        <v>0</v>
      </c>
      <c r="R55" s="10">
        <f t="shared" si="30"/>
        <v>0</v>
      </c>
      <c r="S55" s="11">
        <f t="shared" si="31"/>
        <v>0</v>
      </c>
      <c r="T55" s="11">
        <f t="shared" si="32"/>
        <v>0</v>
      </c>
      <c r="U55" s="93"/>
    </row>
    <row r="56" spans="2:21" ht="16" thickBot="1" x14ac:dyDescent="0.4">
      <c r="B56" s="42"/>
      <c r="C56" s="36"/>
      <c r="D56" s="35"/>
      <c r="E56" s="23"/>
      <c r="F56" s="43"/>
      <c r="G56" s="56" t="s">
        <v>53</v>
      </c>
      <c r="H56" s="37">
        <v>0</v>
      </c>
      <c r="I56" s="37">
        <v>0</v>
      </c>
      <c r="J56" s="37">
        <v>0</v>
      </c>
      <c r="K56" s="38">
        <f t="shared" si="0"/>
        <v>0</v>
      </c>
      <c r="L56" s="39">
        <v>0</v>
      </c>
      <c r="M56" s="50">
        <f t="shared" si="29"/>
        <v>0</v>
      </c>
      <c r="N56" s="10">
        <f>SUM(L56:M56)</f>
        <v>0</v>
      </c>
      <c r="O56" s="10">
        <f>IF(E56="MTR", N56/2,IF(E56="50%", N56/2,N56))</f>
        <v>0</v>
      </c>
      <c r="P56" s="51">
        <v>25</v>
      </c>
      <c r="Q56" s="40">
        <f>IF((O56*P56/100)&gt;=(K56*(1+$C$16/100)),K56*(1+$C$16/100),(O56*P56/100))</f>
        <v>0</v>
      </c>
      <c r="R56" s="10">
        <f t="shared" si="30"/>
        <v>0</v>
      </c>
      <c r="S56" s="11">
        <f t="shared" si="31"/>
        <v>0</v>
      </c>
      <c r="T56" s="11">
        <f t="shared" si="32"/>
        <v>0</v>
      </c>
      <c r="U56" s="94"/>
    </row>
    <row r="57" spans="2:21" ht="16" thickBot="1" x14ac:dyDescent="0.4">
      <c r="B57" s="81" t="s">
        <v>54</v>
      </c>
      <c r="C57" s="62"/>
      <c r="D57" s="62"/>
      <c r="E57" s="62"/>
      <c r="F57" s="62"/>
      <c r="G57" s="63"/>
      <c r="H57" s="82">
        <f>SUBTOTAL(9,H21:H56)</f>
        <v>0</v>
      </c>
      <c r="I57" s="82">
        <f>SUBTOTAL(9,I21:I56)</f>
        <v>0</v>
      </c>
      <c r="J57" s="82">
        <f>SUBTOTAL(9,J21:J56)</f>
        <v>0</v>
      </c>
      <c r="K57" s="83">
        <f>SUBTOTAL(9,K21:K56)</f>
        <v>0</v>
      </c>
      <c r="L57" s="64"/>
      <c r="M57" s="64"/>
      <c r="N57" s="65"/>
      <c r="O57" s="65"/>
      <c r="P57" s="65"/>
      <c r="Q57" s="84">
        <f>SUBTOTAL(9,Q21:Q56)</f>
        <v>0</v>
      </c>
      <c r="R57" s="84">
        <f>SUBTOTAL(9,R21:R56)</f>
        <v>0</v>
      </c>
      <c r="S57" s="84">
        <f>SUBTOTAL(9,S21:S56)</f>
        <v>0</v>
      </c>
      <c r="T57" s="84">
        <f>SUBTOTAL(9,T21:T56)</f>
        <v>0</v>
      </c>
      <c r="U57" s="66"/>
    </row>
    <row r="58" spans="2:21" ht="16" thickBot="1" x14ac:dyDescent="0.4">
      <c r="B58" s="13" t="s">
        <v>21</v>
      </c>
      <c r="C58" s="14"/>
      <c r="D58" s="14"/>
      <c r="E58" s="14"/>
      <c r="F58" s="14"/>
      <c r="G58" s="15"/>
      <c r="H58" s="85">
        <f>SUBTOTAL(9,H21:H57)</f>
        <v>0</v>
      </c>
      <c r="I58" s="85">
        <f>SUBTOTAL(9,I21:I57)</f>
        <v>0</v>
      </c>
      <c r="J58" s="85">
        <f>SUBTOTAL(9,J21:J57)</f>
        <v>0</v>
      </c>
      <c r="K58" s="86">
        <f>SUBTOTAL(9,K21:K57)</f>
        <v>0</v>
      </c>
      <c r="L58" s="16"/>
      <c r="M58" s="17"/>
      <c r="N58" s="18" t="s">
        <v>21</v>
      </c>
      <c r="O58" s="19"/>
      <c r="P58" s="20"/>
      <c r="Q58" s="87">
        <f>SUBTOTAL(9,Q20:Q57)</f>
        <v>0</v>
      </c>
      <c r="R58" s="87">
        <f>SUBTOTAL(9,R20:R57)</f>
        <v>0</v>
      </c>
      <c r="S58" s="87">
        <f>SUBTOTAL(9,S21:S57)</f>
        <v>0</v>
      </c>
      <c r="T58" s="87">
        <f>SUBTOTAL(9,T21:T57)</f>
        <v>0</v>
      </c>
    </row>
    <row r="62" spans="2:21" ht="23.5" x14ac:dyDescent="0.55000000000000004">
      <c r="B62" s="22" t="s">
        <v>57</v>
      </c>
      <c r="C62" s="22"/>
      <c r="D62" s="22"/>
      <c r="E62" s="22"/>
    </row>
    <row r="63" spans="2:21" x14ac:dyDescent="0.35">
      <c r="B63" s="21"/>
      <c r="C63" s="21"/>
      <c r="D63" s="21"/>
      <c r="E63" s="21"/>
      <c r="F63" s="21"/>
      <c r="G63" s="21"/>
      <c r="H63" s="21"/>
      <c r="I63" s="21"/>
      <c r="J63" s="21"/>
      <c r="K63" s="21"/>
      <c r="L63" s="21"/>
      <c r="M63" s="21"/>
    </row>
    <row r="64" spans="2:21" x14ac:dyDescent="0.35">
      <c r="B64" s="24" t="s">
        <v>3</v>
      </c>
      <c r="C64" s="25" t="s">
        <v>26</v>
      </c>
      <c r="D64" s="25"/>
      <c r="E64" s="25"/>
      <c r="F64" s="21"/>
      <c r="G64" s="21"/>
      <c r="H64" s="21"/>
      <c r="I64" s="21"/>
      <c r="J64" s="21"/>
      <c r="K64" s="21"/>
      <c r="L64" s="21"/>
      <c r="M64" s="21"/>
    </row>
    <row r="65" spans="2:13" x14ac:dyDescent="0.35">
      <c r="B65" s="26" t="s">
        <v>28</v>
      </c>
      <c r="C65" s="27" t="s">
        <v>27</v>
      </c>
      <c r="D65" s="27"/>
      <c r="E65" s="27"/>
      <c r="F65" s="21"/>
      <c r="G65" s="21"/>
      <c r="H65" s="21"/>
      <c r="I65" s="21"/>
      <c r="J65" s="21"/>
      <c r="K65" s="21"/>
      <c r="L65" s="21"/>
      <c r="M65" s="21"/>
    </row>
    <row r="66" spans="2:13" x14ac:dyDescent="0.35">
      <c r="B66" s="24"/>
      <c r="C66" s="25"/>
      <c r="D66" s="25"/>
      <c r="E66" s="25"/>
      <c r="F66" s="21"/>
      <c r="G66" s="21"/>
      <c r="H66" s="21"/>
      <c r="I66" s="21"/>
      <c r="J66" s="21"/>
      <c r="K66" s="21"/>
      <c r="L66" s="21"/>
      <c r="M66" s="21"/>
    </row>
    <row r="67" spans="2:13" x14ac:dyDescent="0.35">
      <c r="B67" s="28" t="s">
        <v>29</v>
      </c>
      <c r="C67" s="28"/>
      <c r="D67" s="29"/>
      <c r="E67" s="29"/>
      <c r="F67" s="29"/>
      <c r="G67" s="29"/>
      <c r="H67" s="29"/>
      <c r="I67" s="21"/>
      <c r="J67" s="21"/>
      <c r="K67" s="21"/>
      <c r="L67" s="21"/>
      <c r="M67" s="21"/>
    </row>
    <row r="68" spans="2:13" x14ac:dyDescent="0.35">
      <c r="B68" s="28" t="s">
        <v>16</v>
      </c>
      <c r="C68" s="28" t="s">
        <v>25</v>
      </c>
      <c r="D68" s="29" t="s">
        <v>30</v>
      </c>
      <c r="E68" s="29"/>
      <c r="F68" s="29"/>
      <c r="G68" s="29"/>
      <c r="H68" s="29"/>
      <c r="I68" s="21"/>
      <c r="J68" s="21"/>
      <c r="K68" s="21"/>
      <c r="L68" s="21"/>
      <c r="M68" s="21"/>
    </row>
    <row r="69" spans="2:13" x14ac:dyDescent="0.35">
      <c r="B69" s="28"/>
      <c r="C69" s="32" t="s">
        <v>32</v>
      </c>
      <c r="D69" s="29" t="s">
        <v>31</v>
      </c>
      <c r="E69" s="29"/>
      <c r="F69" s="29"/>
      <c r="G69" s="29"/>
      <c r="H69" s="29"/>
      <c r="I69" s="21"/>
      <c r="J69" s="21"/>
      <c r="K69" s="21"/>
      <c r="L69" s="21"/>
      <c r="M69" s="21"/>
    </row>
    <row r="70" spans="2:13" x14ac:dyDescent="0.35">
      <c r="B70" s="24"/>
      <c r="C70" s="24"/>
      <c r="D70" s="25"/>
      <c r="E70" s="25"/>
      <c r="F70" s="25"/>
      <c r="G70" s="25"/>
      <c r="H70" s="25"/>
      <c r="I70" s="21"/>
      <c r="J70" s="21"/>
      <c r="K70" s="21"/>
      <c r="L70" s="21"/>
      <c r="M70" s="21"/>
    </row>
    <row r="71" spans="2:13" x14ac:dyDescent="0.35">
      <c r="B71" s="26" t="s">
        <v>33</v>
      </c>
      <c r="C71" s="27" t="s">
        <v>36</v>
      </c>
      <c r="D71" s="27"/>
      <c r="E71" s="27"/>
      <c r="F71" s="27"/>
      <c r="G71" s="27"/>
      <c r="H71" s="27"/>
      <c r="I71" s="21"/>
      <c r="J71" s="21"/>
      <c r="K71" s="21"/>
      <c r="L71" s="21"/>
      <c r="M71" s="21"/>
    </row>
    <row r="72" spans="2:13" x14ac:dyDescent="0.35">
      <c r="B72" s="24"/>
      <c r="C72" s="25"/>
      <c r="D72" s="25"/>
      <c r="E72" s="25"/>
      <c r="F72" s="25"/>
      <c r="G72" s="25"/>
      <c r="H72" s="25"/>
      <c r="I72" s="21"/>
      <c r="J72" s="21"/>
      <c r="K72" s="21"/>
      <c r="L72" s="21"/>
      <c r="M72" s="21"/>
    </row>
    <row r="73" spans="2:13" x14ac:dyDescent="0.35">
      <c r="B73" s="28" t="s">
        <v>55</v>
      </c>
      <c r="C73" s="29" t="s">
        <v>56</v>
      </c>
      <c r="D73" s="29"/>
      <c r="E73" s="29"/>
      <c r="F73" s="29"/>
      <c r="G73" s="29"/>
      <c r="H73" s="29"/>
      <c r="I73" s="29"/>
      <c r="J73" s="29"/>
      <c r="K73" s="29"/>
      <c r="L73" s="29"/>
      <c r="M73" s="21"/>
    </row>
    <row r="74" spans="2:13" x14ac:dyDescent="0.35">
      <c r="B74" s="24"/>
      <c r="C74" s="25"/>
      <c r="D74" s="25"/>
      <c r="E74" s="25"/>
      <c r="F74" s="25"/>
      <c r="G74" s="25"/>
      <c r="H74" s="25"/>
      <c r="I74" s="25"/>
      <c r="J74" s="25"/>
      <c r="K74" s="25"/>
      <c r="L74" s="25"/>
      <c r="M74" s="21"/>
    </row>
    <row r="75" spans="2:13" x14ac:dyDescent="0.35">
      <c r="B75" s="26" t="s">
        <v>6</v>
      </c>
      <c r="C75" s="26" t="s">
        <v>18</v>
      </c>
      <c r="D75" s="27" t="s">
        <v>60</v>
      </c>
      <c r="E75" s="27"/>
      <c r="F75" s="27"/>
      <c r="G75" s="27"/>
      <c r="H75" s="27"/>
      <c r="I75" s="27"/>
      <c r="J75" s="21"/>
      <c r="K75" s="21"/>
      <c r="L75" s="21"/>
      <c r="M75" s="21"/>
    </row>
    <row r="76" spans="2:13" x14ac:dyDescent="0.35">
      <c r="B76" s="28"/>
      <c r="C76" s="28" t="s">
        <v>19</v>
      </c>
      <c r="D76" s="29" t="s">
        <v>34</v>
      </c>
      <c r="E76" s="29"/>
      <c r="F76" s="29"/>
      <c r="G76" s="29"/>
      <c r="H76" s="29"/>
      <c r="I76" s="29"/>
      <c r="J76" s="21"/>
      <c r="K76" s="21"/>
      <c r="L76" s="21"/>
      <c r="M76" s="21"/>
    </row>
    <row r="77" spans="2:13" x14ac:dyDescent="0.35">
      <c r="B77" s="28"/>
      <c r="C77" s="28" t="s">
        <v>20</v>
      </c>
      <c r="D77" s="29" t="s">
        <v>35</v>
      </c>
      <c r="E77" s="29"/>
      <c r="F77" s="29"/>
      <c r="G77" s="29"/>
      <c r="H77" s="29"/>
      <c r="I77" s="29"/>
      <c r="J77" s="21"/>
      <c r="K77" s="21"/>
      <c r="L77" s="21"/>
      <c r="M77" s="21"/>
    </row>
    <row r="78" spans="2:13" x14ac:dyDescent="0.35">
      <c r="B78" s="24"/>
      <c r="C78" s="24"/>
      <c r="D78" s="25"/>
      <c r="E78" s="25"/>
      <c r="F78" s="25"/>
      <c r="G78" s="25"/>
      <c r="H78" s="25"/>
      <c r="I78" s="25"/>
      <c r="J78" s="21"/>
      <c r="K78" s="21"/>
      <c r="L78" s="21"/>
      <c r="M78" s="21"/>
    </row>
    <row r="79" spans="2:13" x14ac:dyDescent="0.35">
      <c r="B79" s="28" t="s">
        <v>37</v>
      </c>
      <c r="C79" s="29" t="s">
        <v>38</v>
      </c>
      <c r="D79" s="29"/>
      <c r="E79" s="29"/>
      <c r="F79" s="29"/>
      <c r="G79" s="29"/>
      <c r="H79" s="29"/>
      <c r="I79" s="29"/>
      <c r="J79" s="29"/>
      <c r="K79" s="21"/>
      <c r="L79" s="21"/>
      <c r="M79" s="21"/>
    </row>
    <row r="80" spans="2:13" x14ac:dyDescent="0.35">
      <c r="B80" s="28"/>
      <c r="C80" s="29"/>
      <c r="D80" s="29"/>
      <c r="E80" s="29"/>
      <c r="F80" s="29"/>
      <c r="G80" s="29"/>
      <c r="H80" s="29"/>
      <c r="I80" s="29"/>
      <c r="J80" s="29"/>
      <c r="K80" s="21"/>
      <c r="L80" s="21"/>
      <c r="M80" s="21"/>
    </row>
    <row r="81" spans="2:13" x14ac:dyDescent="0.35">
      <c r="B81" s="24"/>
      <c r="C81" s="25"/>
      <c r="D81" s="25"/>
      <c r="E81" s="25"/>
      <c r="F81" s="25"/>
      <c r="G81" s="25"/>
      <c r="H81" s="25"/>
      <c r="I81" s="25"/>
      <c r="J81" s="25"/>
      <c r="K81" s="21"/>
      <c r="L81" s="21"/>
      <c r="M81" s="21"/>
    </row>
    <row r="82" spans="2:13" x14ac:dyDescent="0.35">
      <c r="B82" s="26" t="s">
        <v>39</v>
      </c>
      <c r="C82" s="27" t="s">
        <v>40</v>
      </c>
      <c r="D82" s="27"/>
      <c r="E82" s="27"/>
      <c r="F82" s="27"/>
      <c r="G82" s="27"/>
      <c r="H82" s="27"/>
      <c r="I82" s="27"/>
      <c r="J82" s="27"/>
      <c r="K82" s="21"/>
      <c r="L82" s="21"/>
      <c r="M82" s="21"/>
    </row>
    <row r="83" spans="2:13" x14ac:dyDescent="0.35">
      <c r="B83" s="24"/>
      <c r="C83" s="25"/>
      <c r="D83" s="25"/>
      <c r="E83" s="25"/>
      <c r="F83" s="25"/>
      <c r="G83" s="25"/>
      <c r="H83" s="25"/>
      <c r="I83" s="25"/>
      <c r="J83" s="25"/>
      <c r="K83" s="21"/>
      <c r="L83" s="21"/>
      <c r="M83" s="21"/>
    </row>
    <row r="84" spans="2:13" x14ac:dyDescent="0.35">
      <c r="B84" s="28" t="s">
        <v>41</v>
      </c>
      <c r="C84" s="29" t="s">
        <v>42</v>
      </c>
      <c r="D84" s="29"/>
      <c r="E84" s="29"/>
      <c r="F84" s="29"/>
      <c r="G84" s="29"/>
      <c r="H84" s="29"/>
      <c r="I84" s="29"/>
      <c r="J84" s="29"/>
      <c r="K84" s="29"/>
      <c r="L84" s="29"/>
      <c r="M84" s="29"/>
    </row>
    <row r="85" spans="2:13" x14ac:dyDescent="0.35">
      <c r="B85" s="28"/>
      <c r="C85" s="29" t="s">
        <v>43</v>
      </c>
      <c r="D85" s="29"/>
      <c r="E85" s="29"/>
      <c r="F85" s="29"/>
      <c r="G85" s="29"/>
      <c r="H85" s="29"/>
      <c r="I85" s="29"/>
      <c r="J85" s="29"/>
      <c r="K85" s="29"/>
      <c r="L85" s="29"/>
      <c r="M85" s="29"/>
    </row>
    <row r="86" spans="2:13" x14ac:dyDescent="0.35">
      <c r="B86" s="28"/>
      <c r="C86" s="29" t="s">
        <v>44</v>
      </c>
      <c r="D86" s="29"/>
      <c r="E86" s="29"/>
      <c r="F86" s="29"/>
      <c r="G86" s="29"/>
      <c r="H86" s="29"/>
      <c r="I86" s="29"/>
      <c r="J86" s="29"/>
      <c r="K86" s="29"/>
      <c r="L86" s="29"/>
      <c r="M86" s="29"/>
    </row>
    <row r="87" spans="2:13" x14ac:dyDescent="0.35">
      <c r="B87" s="28"/>
      <c r="C87" s="29" t="s">
        <v>45</v>
      </c>
      <c r="D87" s="29"/>
      <c r="E87" s="29"/>
      <c r="F87" s="29"/>
      <c r="G87" s="29"/>
      <c r="H87" s="29"/>
      <c r="I87" s="29"/>
      <c r="J87" s="29"/>
      <c r="K87" s="29"/>
      <c r="L87" s="29"/>
      <c r="M87" s="29"/>
    </row>
    <row r="88" spans="2:13" x14ac:dyDescent="0.35">
      <c r="B88" s="28"/>
      <c r="C88" s="29" t="s">
        <v>46</v>
      </c>
      <c r="D88" s="29"/>
      <c r="E88" s="29"/>
      <c r="F88" s="29"/>
      <c r="G88" s="29"/>
      <c r="H88" s="29"/>
      <c r="I88" s="29"/>
      <c r="J88" s="29"/>
      <c r="K88" s="29"/>
      <c r="L88" s="29"/>
      <c r="M88" s="29"/>
    </row>
    <row r="89" spans="2:13" x14ac:dyDescent="0.35">
      <c r="B89" s="28"/>
      <c r="C89" s="29" t="s">
        <v>58</v>
      </c>
      <c r="D89" s="29"/>
      <c r="E89" s="29"/>
      <c r="F89" s="29"/>
      <c r="G89" s="29"/>
      <c r="H89" s="29"/>
      <c r="I89" s="29"/>
      <c r="J89" s="29"/>
      <c r="K89" s="29"/>
      <c r="L89" s="29"/>
      <c r="M89" s="29"/>
    </row>
    <row r="90" spans="2:13" x14ac:dyDescent="0.35">
      <c r="B90" s="28"/>
      <c r="C90" s="29"/>
      <c r="D90" s="29"/>
      <c r="E90" s="29"/>
      <c r="F90" s="29"/>
      <c r="G90" s="29"/>
      <c r="H90" s="29"/>
      <c r="I90" s="29"/>
      <c r="J90" s="29"/>
      <c r="K90" s="29"/>
      <c r="L90" s="29"/>
      <c r="M90" s="29"/>
    </row>
    <row r="91" spans="2:13" x14ac:dyDescent="0.35">
      <c r="B91" s="24"/>
      <c r="C91" s="25"/>
      <c r="D91" s="25"/>
      <c r="E91" s="25"/>
      <c r="F91" s="25"/>
      <c r="G91" s="25"/>
      <c r="H91" s="25"/>
      <c r="I91" s="25"/>
      <c r="J91" s="25"/>
      <c r="K91" s="25"/>
      <c r="L91" s="25"/>
      <c r="M91" s="25"/>
    </row>
    <row r="92" spans="2:13" x14ac:dyDescent="0.35">
      <c r="B92" s="30" t="s">
        <v>10</v>
      </c>
      <c r="C92" s="31" t="s">
        <v>47</v>
      </c>
      <c r="D92" s="31"/>
      <c r="E92" s="31"/>
      <c r="F92" s="31"/>
      <c r="G92" s="31"/>
      <c r="H92" s="31"/>
      <c r="I92" s="21"/>
      <c r="J92" s="21"/>
      <c r="K92" s="21"/>
      <c r="L92" s="21"/>
      <c r="M92" s="21"/>
    </row>
    <row r="93" spans="2:13" x14ac:dyDescent="0.35">
      <c r="B93" s="30" t="s">
        <v>48</v>
      </c>
      <c r="C93" s="31" t="s">
        <v>47</v>
      </c>
      <c r="D93" s="31"/>
      <c r="E93" s="31"/>
      <c r="F93" s="31"/>
      <c r="G93" s="31"/>
      <c r="H93" s="31"/>
      <c r="I93" s="21"/>
      <c r="J93" s="21"/>
      <c r="K93" s="21"/>
      <c r="L93" s="21"/>
      <c r="M93" s="21"/>
    </row>
    <row r="94" spans="2:13" x14ac:dyDescent="0.35">
      <c r="B94" s="28" t="s">
        <v>12</v>
      </c>
      <c r="C94" s="29" t="s">
        <v>49</v>
      </c>
      <c r="D94" s="29"/>
      <c r="E94" s="29"/>
      <c r="F94" s="29"/>
      <c r="G94" s="29"/>
      <c r="H94" s="29"/>
      <c r="I94" s="29"/>
      <c r="J94" s="21"/>
      <c r="K94" s="21"/>
      <c r="L94" s="21"/>
      <c r="M94" s="21"/>
    </row>
    <row r="95" spans="2:13" x14ac:dyDescent="0.35">
      <c r="B95" s="24"/>
      <c r="C95" s="25"/>
      <c r="D95" s="25"/>
      <c r="E95" s="25"/>
      <c r="F95" s="25"/>
      <c r="G95" s="25"/>
      <c r="H95" s="25"/>
      <c r="I95" s="25"/>
      <c r="J95" s="21"/>
      <c r="K95" s="21"/>
      <c r="L95" s="21"/>
      <c r="M95" s="21"/>
    </row>
    <row r="96" spans="2:13" x14ac:dyDescent="0.35">
      <c r="B96" s="28" t="s">
        <v>50</v>
      </c>
      <c r="C96" s="29" t="s">
        <v>59</v>
      </c>
      <c r="D96" s="29"/>
      <c r="E96" s="29"/>
      <c r="F96" s="29"/>
      <c r="G96" s="29"/>
      <c r="H96" s="29"/>
      <c r="I96" s="29"/>
      <c r="J96" s="29"/>
      <c r="K96" s="29"/>
      <c r="L96" s="29"/>
      <c r="M96" s="29"/>
    </row>
    <row r="97" spans="2:13" x14ac:dyDescent="0.35">
      <c r="B97" s="24"/>
      <c r="C97" s="25"/>
      <c r="D97" s="25"/>
      <c r="E97" s="25"/>
      <c r="F97" s="25"/>
      <c r="G97" s="25"/>
      <c r="H97" s="25"/>
      <c r="I97" s="25"/>
      <c r="J97" s="25"/>
      <c r="K97" s="25"/>
      <c r="L97" s="25"/>
      <c r="M97" s="25"/>
    </row>
    <row r="98" spans="2:13" x14ac:dyDescent="0.35">
      <c r="B98" s="30" t="s">
        <v>22</v>
      </c>
      <c r="C98" s="31" t="s">
        <v>47</v>
      </c>
      <c r="D98" s="31"/>
      <c r="E98" s="31"/>
      <c r="F98" s="31"/>
      <c r="G98" s="31"/>
      <c r="H98" s="31"/>
      <c r="I98" s="21"/>
      <c r="J98" s="21"/>
      <c r="K98" s="21"/>
      <c r="L98" s="21"/>
      <c r="M98" s="21"/>
    </row>
    <row r="99" spans="2:13" x14ac:dyDescent="0.35">
      <c r="B99" s="30" t="s">
        <v>23</v>
      </c>
      <c r="C99" s="31" t="s">
        <v>47</v>
      </c>
      <c r="D99" s="31"/>
      <c r="E99" s="31"/>
      <c r="F99" s="31"/>
      <c r="G99" s="31"/>
      <c r="H99" s="31"/>
      <c r="I99" s="21"/>
      <c r="J99" s="21"/>
      <c r="K99" s="21"/>
      <c r="L99" s="21"/>
      <c r="M99" s="21"/>
    </row>
    <row r="100" spans="2:13" x14ac:dyDescent="0.35">
      <c r="B100" s="30" t="s">
        <v>24</v>
      </c>
      <c r="C100" s="31" t="s">
        <v>47</v>
      </c>
      <c r="D100" s="31"/>
      <c r="E100" s="31"/>
      <c r="F100" s="31"/>
      <c r="G100" s="31"/>
      <c r="H100" s="31"/>
      <c r="I100" s="21"/>
      <c r="J100" s="21"/>
      <c r="K100" s="21"/>
      <c r="L100" s="21"/>
      <c r="M100" s="21"/>
    </row>
  </sheetData>
  <sheetProtection insertColumns="0" insertRows="0" deleteColumns="0" deleteRows="0"/>
  <mergeCells count="18">
    <mergeCell ref="T19:T20"/>
    <mergeCell ref="U19:U20"/>
    <mergeCell ref="B1:E1"/>
    <mergeCell ref="F1:G1"/>
    <mergeCell ref="H1:J1"/>
    <mergeCell ref="S19:S20"/>
    <mergeCell ref="C6:E7"/>
    <mergeCell ref="E19:F19"/>
    <mergeCell ref="G19:I19"/>
    <mergeCell ref="K19:K20"/>
    <mergeCell ref="L19:L20"/>
    <mergeCell ref="M19:M20"/>
    <mergeCell ref="N19:N20"/>
    <mergeCell ref="O19:O20"/>
    <mergeCell ref="P19:P20"/>
    <mergeCell ref="F6:F7"/>
    <mergeCell ref="Q19:Q20"/>
    <mergeCell ref="R19:R20"/>
  </mergeCells>
  <pageMargins left="0.7" right="0.7" top="0.75" bottom="0.75" header="0.3" footer="0.3"/>
  <pageSetup paperSize="9" scale="17" fitToHeight="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36A2-CFE9-4CEF-A8C1-3C3D83704A1E}">
  <sheetPr>
    <pageSetUpPr fitToPage="1"/>
  </sheetPr>
  <dimension ref="A1:Q58"/>
  <sheetViews>
    <sheetView tabSelected="1" topLeftCell="A10" zoomScale="84" zoomScaleNormal="84" workbookViewId="0">
      <selection activeCell="B15" sqref="B15:H15"/>
    </sheetView>
  </sheetViews>
  <sheetFormatPr baseColWidth="10" defaultColWidth="20.1796875" defaultRowHeight="15.5" x14ac:dyDescent="0.35"/>
  <cols>
    <col min="1" max="1" width="40.81640625" style="4" customWidth="1"/>
    <col min="2" max="2" width="15.4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1.453125" style="4" customWidth="1"/>
    <col min="13" max="13" width="35.26953125" style="4" bestFit="1" customWidth="1"/>
    <col min="14" max="14" width="27.1796875" style="4" customWidth="1"/>
    <col min="15" max="15" width="26" style="4" customWidth="1"/>
    <col min="16" max="16" width="17.26953125" style="4" bestFit="1" customWidth="1"/>
    <col min="17" max="17" width="28" style="4" customWidth="1"/>
    <col min="18" max="18" width="22.26953125" style="4" bestFit="1" customWidth="1"/>
    <col min="19" max="19" width="14.1796875" style="4" customWidth="1"/>
    <col min="20" max="20" width="34.7265625" style="4" customWidth="1"/>
    <col min="21" max="24" width="25.26953125" style="4" customWidth="1"/>
    <col min="25" max="25" width="68.453125" style="4" customWidth="1"/>
    <col min="26" max="26" width="13.1796875" style="4" customWidth="1"/>
    <col min="27" max="27" width="24.81640625" style="4" bestFit="1" customWidth="1"/>
    <col min="28" max="29" width="16.1796875" style="4" bestFit="1" customWidth="1"/>
    <col min="30" max="30" width="22.26953125" style="4" bestFit="1" customWidth="1"/>
    <col min="31" max="34" width="20.1796875" style="4"/>
    <col min="35" max="35" width="71.1796875" style="4" customWidth="1"/>
    <col min="36" max="16384" width="20.1796875" style="4"/>
  </cols>
  <sheetData>
    <row r="1" spans="1:14" s="1" customFormat="1" ht="58.5" customHeight="1" x14ac:dyDescent="0.35">
      <c r="A1" s="67" t="s">
        <v>64</v>
      </c>
      <c r="B1" s="97"/>
      <c r="C1" s="97"/>
      <c r="D1" s="97"/>
      <c r="E1" s="97"/>
      <c r="F1" s="98" t="s">
        <v>0</v>
      </c>
      <c r="G1" s="98"/>
      <c r="H1" s="97"/>
      <c r="I1" s="97"/>
      <c r="J1" s="97"/>
      <c r="K1" s="90" t="s">
        <v>1</v>
      </c>
    </row>
    <row r="2" spans="1:14" x14ac:dyDescent="0.35">
      <c r="J2" s="5"/>
    </row>
    <row r="4" spans="1:14" ht="60.75" customHeight="1" thickBot="1" x14ac:dyDescent="0.4">
      <c r="C4"/>
      <c r="D4"/>
      <c r="E4"/>
      <c r="F4"/>
      <c r="G4" s="44"/>
    </row>
    <row r="5" spans="1:14" ht="42" customHeight="1" thickTop="1" thickBot="1" x14ac:dyDescent="0.4">
      <c r="C5" s="69"/>
      <c r="D5" s="70"/>
      <c r="E5" s="71"/>
      <c r="F5" s="61" t="s">
        <v>2</v>
      </c>
      <c r="G5" s="45"/>
    </row>
    <row r="6" spans="1:14" ht="16" thickTop="1" x14ac:dyDescent="0.35">
      <c r="C6" s="101" t="s">
        <v>67</v>
      </c>
      <c r="D6" s="102"/>
      <c r="E6" s="103"/>
      <c r="F6" s="112">
        <v>29.48</v>
      </c>
      <c r="G6" s="46"/>
    </row>
    <row r="7" spans="1:14" ht="16" thickBot="1" x14ac:dyDescent="0.4">
      <c r="C7" s="104"/>
      <c r="D7" s="105"/>
      <c r="E7" s="106"/>
      <c r="F7" s="113"/>
    </row>
    <row r="8" spans="1:14" ht="16" thickTop="1" x14ac:dyDescent="0.35">
      <c r="F8" s="72"/>
    </row>
    <row r="12" spans="1:14" ht="21" x14ac:dyDescent="0.5">
      <c r="H12" s="95" t="s">
        <v>68</v>
      </c>
      <c r="I12" s="95"/>
      <c r="J12" s="95"/>
      <c r="K12" s="95"/>
      <c r="L12" s="96"/>
      <c r="M12" s="96"/>
      <c r="N12" s="96"/>
    </row>
    <row r="15" spans="1:14" x14ac:dyDescent="0.35">
      <c r="B15" s="114" t="s">
        <v>63</v>
      </c>
      <c r="C15" s="114"/>
      <c r="D15" s="114"/>
      <c r="E15" s="114"/>
      <c r="F15" s="114"/>
      <c r="G15" s="114"/>
      <c r="H15" s="114"/>
    </row>
    <row r="16" spans="1:14" ht="16" thickBot="1" x14ac:dyDescent="0.4"/>
    <row r="17" spans="2:17" ht="16" thickBot="1" x14ac:dyDescent="0.4">
      <c r="B17" s="73" t="s">
        <v>61</v>
      </c>
    </row>
    <row r="18" spans="2:17" ht="16" thickBot="1" x14ac:dyDescent="0.4">
      <c r="B18" s="6">
        <v>19</v>
      </c>
      <c r="C18" s="33"/>
      <c r="D18" s="7"/>
      <c r="E18" s="7"/>
      <c r="F18" s="7"/>
      <c r="G18" s="7"/>
      <c r="H18" s="7"/>
      <c r="I18" s="7"/>
      <c r="J18" s="7"/>
      <c r="K18" s="7"/>
      <c r="L18" s="7"/>
      <c r="M18" s="7"/>
      <c r="N18" s="7"/>
      <c r="O18" s="7"/>
      <c r="P18" s="7"/>
      <c r="Q18" s="34"/>
    </row>
    <row r="19" spans="2:17" ht="48" customHeight="1" thickBot="1" x14ac:dyDescent="0.4">
      <c r="B19" s="73" t="s">
        <v>3</v>
      </c>
      <c r="C19" s="74" t="s">
        <v>4</v>
      </c>
      <c r="D19" s="88" t="s">
        <v>5</v>
      </c>
      <c r="E19" s="107" t="s">
        <v>52</v>
      </c>
      <c r="F19" s="108"/>
      <c r="G19" s="107" t="s">
        <v>6</v>
      </c>
      <c r="H19" s="109"/>
      <c r="I19" s="109"/>
      <c r="J19" s="92"/>
      <c r="K19" s="110" t="s">
        <v>7</v>
      </c>
      <c r="L19" s="99" t="s">
        <v>62</v>
      </c>
      <c r="M19" s="99" t="s">
        <v>14</v>
      </c>
      <c r="N19" s="99" t="s">
        <v>22</v>
      </c>
      <c r="O19" s="99" t="s">
        <v>23</v>
      </c>
      <c r="P19" s="99" t="s">
        <v>24</v>
      </c>
      <c r="Q19" s="99" t="s">
        <v>15</v>
      </c>
    </row>
    <row r="20" spans="2:17" ht="62.5" thickBot="1" x14ac:dyDescent="0.4">
      <c r="B20" s="76"/>
      <c r="C20" s="77"/>
      <c r="D20" s="89"/>
      <c r="E20" s="59" t="s">
        <v>69</v>
      </c>
      <c r="F20" s="78" t="s">
        <v>17</v>
      </c>
      <c r="G20" s="76" t="s">
        <v>55</v>
      </c>
      <c r="H20" s="79" t="s">
        <v>18</v>
      </c>
      <c r="I20" s="91" t="s">
        <v>19</v>
      </c>
      <c r="J20" s="91" t="s">
        <v>20</v>
      </c>
      <c r="K20" s="111"/>
      <c r="L20" s="100"/>
      <c r="M20" s="100"/>
      <c r="N20" s="100"/>
      <c r="O20" s="100"/>
      <c r="P20" s="100"/>
      <c r="Q20" s="100"/>
    </row>
    <row r="21" spans="2:17" ht="16" thickBot="1" x14ac:dyDescent="0.4">
      <c r="B21" s="12"/>
      <c r="C21" s="12"/>
      <c r="D21" s="35"/>
      <c r="E21" s="52"/>
      <c r="F21" s="36"/>
      <c r="G21" s="56" t="s">
        <v>53</v>
      </c>
      <c r="H21" s="37">
        <v>0</v>
      </c>
      <c r="I21" s="37">
        <v>0</v>
      </c>
      <c r="J21" s="37">
        <v>0</v>
      </c>
      <c r="K21" s="38">
        <f t="shared" ref="K21:K56" si="0">IF(G21="ST",(H21+I21+J21)*$F$6,IF(G21="CT",(H21+I21+J21)*$F$6))</f>
        <v>0</v>
      </c>
      <c r="L21" s="40"/>
      <c r="M21" s="40">
        <f>(L21/$B$18*H21)+(L21*0.4)/$B$18*(I21+J21)</f>
        <v>0</v>
      </c>
      <c r="N21" s="10">
        <f t="shared" ref="N21:N56" si="1">IF((M21+O21)=K21,0,K21-(M21+O21))</f>
        <v>0</v>
      </c>
      <c r="O21" s="11">
        <f t="shared" ref="O21:O56" si="2">IF((K21-M21)&gt;P21,P21,K21-M21)</f>
        <v>0</v>
      </c>
      <c r="P21" s="11">
        <f t="shared" ref="P21:P51" si="3">K21*55%</f>
        <v>0</v>
      </c>
      <c r="Q21" s="36"/>
    </row>
    <row r="22" spans="2:17" ht="16" thickBot="1" x14ac:dyDescent="0.4">
      <c r="B22" s="12"/>
      <c r="C22" s="12"/>
      <c r="D22" s="35"/>
      <c r="E22" s="52"/>
      <c r="F22" s="36"/>
      <c r="G22" s="56" t="s">
        <v>53</v>
      </c>
      <c r="H22" s="37">
        <v>0</v>
      </c>
      <c r="I22" s="37">
        <v>0</v>
      </c>
      <c r="J22" s="37">
        <v>0</v>
      </c>
      <c r="K22" s="38">
        <f t="shared" si="0"/>
        <v>0</v>
      </c>
      <c r="L22" s="40"/>
      <c r="M22" s="40">
        <f t="shared" ref="M22:M56" si="4">(L22/$B$18*H22)+(L22*0.4)/$B$18*(I22+J22)</f>
        <v>0</v>
      </c>
      <c r="N22" s="10">
        <f t="shared" si="1"/>
        <v>0</v>
      </c>
      <c r="O22" s="11">
        <f t="shared" si="2"/>
        <v>0</v>
      </c>
      <c r="P22" s="11">
        <f t="shared" si="3"/>
        <v>0</v>
      </c>
      <c r="Q22" s="36"/>
    </row>
    <row r="23" spans="2:17" ht="16" thickBot="1" x14ac:dyDescent="0.4">
      <c r="B23" s="8"/>
      <c r="C23" s="12"/>
      <c r="D23" s="35"/>
      <c r="E23" s="41"/>
      <c r="F23" s="9"/>
      <c r="G23" s="56" t="s">
        <v>53</v>
      </c>
      <c r="H23" s="37">
        <v>0</v>
      </c>
      <c r="I23" s="37">
        <v>0</v>
      </c>
      <c r="J23" s="37">
        <v>0</v>
      </c>
      <c r="K23" s="38">
        <f t="shared" si="0"/>
        <v>0</v>
      </c>
      <c r="L23" s="40"/>
      <c r="M23" s="40">
        <f t="shared" si="4"/>
        <v>0</v>
      </c>
      <c r="N23" s="10">
        <f t="shared" si="1"/>
        <v>0</v>
      </c>
      <c r="O23" s="11">
        <f t="shared" si="2"/>
        <v>0</v>
      </c>
      <c r="P23" s="11">
        <f t="shared" si="3"/>
        <v>0</v>
      </c>
      <c r="Q23" s="93"/>
    </row>
    <row r="24" spans="2:17" ht="16" thickBot="1" x14ac:dyDescent="0.4">
      <c r="B24" s="42"/>
      <c r="C24" s="36"/>
      <c r="D24" s="35"/>
      <c r="E24" s="23"/>
      <c r="F24" s="43"/>
      <c r="G24" s="56" t="s">
        <v>53</v>
      </c>
      <c r="H24" s="37">
        <v>0</v>
      </c>
      <c r="I24" s="37">
        <v>0</v>
      </c>
      <c r="J24" s="37">
        <v>0</v>
      </c>
      <c r="K24" s="38">
        <f t="shared" si="0"/>
        <v>0</v>
      </c>
      <c r="L24" s="40"/>
      <c r="M24" s="40">
        <f t="shared" si="4"/>
        <v>0</v>
      </c>
      <c r="N24" s="10">
        <f t="shared" si="1"/>
        <v>0</v>
      </c>
      <c r="O24" s="11">
        <f t="shared" si="2"/>
        <v>0</v>
      </c>
      <c r="P24" s="11">
        <f t="shared" si="3"/>
        <v>0</v>
      </c>
      <c r="Q24" s="94"/>
    </row>
    <row r="25" spans="2:17" ht="16" thickBot="1" x14ac:dyDescent="0.4">
      <c r="B25" s="12"/>
      <c r="C25" s="12"/>
      <c r="D25" s="35"/>
      <c r="E25" s="52"/>
      <c r="F25" s="36"/>
      <c r="G25" s="56" t="s">
        <v>53</v>
      </c>
      <c r="H25" s="37">
        <v>0</v>
      </c>
      <c r="I25" s="37">
        <v>0</v>
      </c>
      <c r="J25" s="37">
        <v>0</v>
      </c>
      <c r="K25" s="38">
        <f t="shared" si="0"/>
        <v>0</v>
      </c>
      <c r="L25" s="40"/>
      <c r="M25" s="40">
        <f t="shared" si="4"/>
        <v>0</v>
      </c>
      <c r="N25" s="10">
        <f t="shared" si="1"/>
        <v>0</v>
      </c>
      <c r="O25" s="11">
        <f t="shared" si="2"/>
        <v>0</v>
      </c>
      <c r="P25" s="11">
        <f t="shared" si="3"/>
        <v>0</v>
      </c>
      <c r="Q25" s="36"/>
    </row>
    <row r="26" spans="2:17" ht="16" thickBot="1" x14ac:dyDescent="0.4">
      <c r="B26" s="12"/>
      <c r="C26" s="12"/>
      <c r="D26" s="35"/>
      <c r="E26" s="52"/>
      <c r="F26" s="36"/>
      <c r="G26" s="56" t="s">
        <v>53</v>
      </c>
      <c r="H26" s="37">
        <v>0</v>
      </c>
      <c r="I26" s="37">
        <v>0</v>
      </c>
      <c r="J26" s="37">
        <v>0</v>
      </c>
      <c r="K26" s="38">
        <f t="shared" si="0"/>
        <v>0</v>
      </c>
      <c r="L26" s="40"/>
      <c r="M26" s="40">
        <f t="shared" si="4"/>
        <v>0</v>
      </c>
      <c r="N26" s="10">
        <f t="shared" si="1"/>
        <v>0</v>
      </c>
      <c r="O26" s="11">
        <f t="shared" si="2"/>
        <v>0</v>
      </c>
      <c r="P26" s="11">
        <f t="shared" si="3"/>
        <v>0</v>
      </c>
      <c r="Q26" s="36"/>
    </row>
    <row r="27" spans="2:17" ht="16" thickBot="1" x14ac:dyDescent="0.4">
      <c r="B27" s="8"/>
      <c r="C27" s="12"/>
      <c r="D27" s="35"/>
      <c r="E27" s="41"/>
      <c r="F27" s="9"/>
      <c r="G27" s="56" t="s">
        <v>53</v>
      </c>
      <c r="H27" s="37">
        <v>0</v>
      </c>
      <c r="I27" s="37">
        <v>0</v>
      </c>
      <c r="J27" s="37">
        <v>0</v>
      </c>
      <c r="K27" s="38">
        <f t="shared" si="0"/>
        <v>0</v>
      </c>
      <c r="L27" s="40"/>
      <c r="M27" s="40">
        <f t="shared" si="4"/>
        <v>0</v>
      </c>
      <c r="N27" s="10">
        <f t="shared" si="1"/>
        <v>0</v>
      </c>
      <c r="O27" s="11">
        <f t="shared" si="2"/>
        <v>0</v>
      </c>
      <c r="P27" s="11">
        <f t="shared" si="3"/>
        <v>0</v>
      </c>
      <c r="Q27" s="93"/>
    </row>
    <row r="28" spans="2:17" ht="16" thickBot="1" x14ac:dyDescent="0.4">
      <c r="B28" s="42"/>
      <c r="C28" s="36"/>
      <c r="D28" s="35"/>
      <c r="E28" s="23"/>
      <c r="F28" s="43"/>
      <c r="G28" s="56" t="s">
        <v>53</v>
      </c>
      <c r="H28" s="37">
        <v>0</v>
      </c>
      <c r="I28" s="37">
        <v>0</v>
      </c>
      <c r="J28" s="37">
        <v>0</v>
      </c>
      <c r="K28" s="38">
        <f t="shared" si="0"/>
        <v>0</v>
      </c>
      <c r="L28" s="40"/>
      <c r="M28" s="40">
        <f t="shared" si="4"/>
        <v>0</v>
      </c>
      <c r="N28" s="10">
        <f t="shared" si="1"/>
        <v>0</v>
      </c>
      <c r="O28" s="11">
        <f t="shared" si="2"/>
        <v>0</v>
      </c>
      <c r="P28" s="11">
        <f t="shared" si="3"/>
        <v>0</v>
      </c>
      <c r="Q28" s="94"/>
    </row>
    <row r="29" spans="2:17" ht="16" thickBot="1" x14ac:dyDescent="0.4">
      <c r="B29" s="12"/>
      <c r="C29" s="12"/>
      <c r="D29" s="35"/>
      <c r="E29" s="52"/>
      <c r="F29" s="36"/>
      <c r="G29" s="56" t="s">
        <v>53</v>
      </c>
      <c r="H29" s="37">
        <v>0</v>
      </c>
      <c r="I29" s="37">
        <v>0</v>
      </c>
      <c r="J29" s="37">
        <v>0</v>
      </c>
      <c r="K29" s="38">
        <f t="shared" si="0"/>
        <v>0</v>
      </c>
      <c r="L29" s="40"/>
      <c r="M29" s="40">
        <f t="shared" si="4"/>
        <v>0</v>
      </c>
      <c r="N29" s="10">
        <f t="shared" si="1"/>
        <v>0</v>
      </c>
      <c r="O29" s="11">
        <f t="shared" si="2"/>
        <v>0</v>
      </c>
      <c r="P29" s="11">
        <f t="shared" si="3"/>
        <v>0</v>
      </c>
      <c r="Q29" s="36"/>
    </row>
    <row r="30" spans="2:17" ht="16" thickBot="1" x14ac:dyDescent="0.4">
      <c r="B30" s="12"/>
      <c r="C30" s="12"/>
      <c r="D30" s="35"/>
      <c r="E30" s="52"/>
      <c r="F30" s="36"/>
      <c r="G30" s="56" t="s">
        <v>53</v>
      </c>
      <c r="H30" s="37">
        <v>0</v>
      </c>
      <c r="I30" s="37">
        <v>0</v>
      </c>
      <c r="J30" s="37">
        <v>0</v>
      </c>
      <c r="K30" s="38">
        <f t="shared" si="0"/>
        <v>0</v>
      </c>
      <c r="L30" s="40"/>
      <c r="M30" s="40">
        <f t="shared" si="4"/>
        <v>0</v>
      </c>
      <c r="N30" s="10">
        <f t="shared" si="1"/>
        <v>0</v>
      </c>
      <c r="O30" s="11">
        <f t="shared" si="2"/>
        <v>0</v>
      </c>
      <c r="P30" s="11">
        <f t="shared" si="3"/>
        <v>0</v>
      </c>
      <c r="Q30" s="36"/>
    </row>
    <row r="31" spans="2:17" ht="16" thickBot="1" x14ac:dyDescent="0.4">
      <c r="B31" s="8"/>
      <c r="C31" s="12"/>
      <c r="D31" s="35"/>
      <c r="E31" s="41"/>
      <c r="F31" s="9"/>
      <c r="G31" s="56" t="s">
        <v>53</v>
      </c>
      <c r="H31" s="37">
        <v>0</v>
      </c>
      <c r="I31" s="37">
        <v>0</v>
      </c>
      <c r="J31" s="37">
        <v>0</v>
      </c>
      <c r="K31" s="38">
        <f t="shared" si="0"/>
        <v>0</v>
      </c>
      <c r="L31" s="40"/>
      <c r="M31" s="40">
        <f t="shared" si="4"/>
        <v>0</v>
      </c>
      <c r="N31" s="10">
        <f t="shared" si="1"/>
        <v>0</v>
      </c>
      <c r="O31" s="11">
        <f t="shared" si="2"/>
        <v>0</v>
      </c>
      <c r="P31" s="11">
        <f t="shared" si="3"/>
        <v>0</v>
      </c>
      <c r="Q31" s="93"/>
    </row>
    <row r="32" spans="2:17" ht="16" thickBot="1" x14ac:dyDescent="0.4">
      <c r="B32" s="42"/>
      <c r="C32" s="36"/>
      <c r="D32" s="35"/>
      <c r="E32" s="23"/>
      <c r="F32" s="43"/>
      <c r="G32" s="56" t="s">
        <v>53</v>
      </c>
      <c r="H32" s="37">
        <v>0</v>
      </c>
      <c r="I32" s="37">
        <v>0</v>
      </c>
      <c r="J32" s="37">
        <v>0</v>
      </c>
      <c r="K32" s="38">
        <f t="shared" si="0"/>
        <v>0</v>
      </c>
      <c r="L32" s="40"/>
      <c r="M32" s="40">
        <f t="shared" si="4"/>
        <v>0</v>
      </c>
      <c r="N32" s="10">
        <f t="shared" si="1"/>
        <v>0</v>
      </c>
      <c r="O32" s="11">
        <f t="shared" si="2"/>
        <v>0</v>
      </c>
      <c r="P32" s="11">
        <f t="shared" si="3"/>
        <v>0</v>
      </c>
      <c r="Q32" s="94"/>
    </row>
    <row r="33" spans="2:17" ht="16" thickBot="1" x14ac:dyDescent="0.4">
      <c r="B33" s="12"/>
      <c r="C33" s="12"/>
      <c r="D33" s="35"/>
      <c r="E33" s="52"/>
      <c r="F33" s="36"/>
      <c r="G33" s="56" t="s">
        <v>53</v>
      </c>
      <c r="H33" s="37">
        <v>0</v>
      </c>
      <c r="I33" s="37">
        <v>0</v>
      </c>
      <c r="J33" s="37">
        <v>0</v>
      </c>
      <c r="K33" s="38">
        <f t="shared" si="0"/>
        <v>0</v>
      </c>
      <c r="L33" s="40"/>
      <c r="M33" s="40">
        <f t="shared" si="4"/>
        <v>0</v>
      </c>
      <c r="N33" s="10">
        <f t="shared" si="1"/>
        <v>0</v>
      </c>
      <c r="O33" s="11">
        <f t="shared" si="2"/>
        <v>0</v>
      </c>
      <c r="P33" s="11">
        <f t="shared" si="3"/>
        <v>0</v>
      </c>
      <c r="Q33" s="36"/>
    </row>
    <row r="34" spans="2:17" ht="16" thickBot="1" x14ac:dyDescent="0.4">
      <c r="B34" s="12"/>
      <c r="C34" s="12"/>
      <c r="D34" s="35"/>
      <c r="E34" s="52"/>
      <c r="F34" s="36"/>
      <c r="G34" s="56" t="s">
        <v>53</v>
      </c>
      <c r="H34" s="37">
        <v>0</v>
      </c>
      <c r="I34" s="37">
        <v>0</v>
      </c>
      <c r="J34" s="37">
        <v>0</v>
      </c>
      <c r="K34" s="38">
        <f t="shared" si="0"/>
        <v>0</v>
      </c>
      <c r="L34" s="40"/>
      <c r="M34" s="40">
        <f t="shared" si="4"/>
        <v>0</v>
      </c>
      <c r="N34" s="10">
        <f t="shared" si="1"/>
        <v>0</v>
      </c>
      <c r="O34" s="11">
        <f t="shared" si="2"/>
        <v>0</v>
      </c>
      <c r="P34" s="11">
        <f t="shared" si="3"/>
        <v>0</v>
      </c>
      <c r="Q34" s="36"/>
    </row>
    <row r="35" spans="2:17" ht="16" thickBot="1" x14ac:dyDescent="0.4">
      <c r="B35" s="8"/>
      <c r="C35" s="12"/>
      <c r="D35" s="35"/>
      <c r="E35" s="41"/>
      <c r="F35" s="9"/>
      <c r="G35" s="56" t="s">
        <v>53</v>
      </c>
      <c r="H35" s="37">
        <v>0</v>
      </c>
      <c r="I35" s="37">
        <v>0</v>
      </c>
      <c r="J35" s="37">
        <v>0</v>
      </c>
      <c r="K35" s="38">
        <f t="shared" si="0"/>
        <v>0</v>
      </c>
      <c r="L35" s="40"/>
      <c r="M35" s="40">
        <f t="shared" si="4"/>
        <v>0</v>
      </c>
      <c r="N35" s="10">
        <f t="shared" si="1"/>
        <v>0</v>
      </c>
      <c r="O35" s="11">
        <f t="shared" si="2"/>
        <v>0</v>
      </c>
      <c r="P35" s="11">
        <f t="shared" si="3"/>
        <v>0</v>
      </c>
      <c r="Q35" s="93"/>
    </row>
    <row r="36" spans="2:17" ht="16" thickBot="1" x14ac:dyDescent="0.4">
      <c r="B36" s="42"/>
      <c r="C36" s="36"/>
      <c r="D36" s="35"/>
      <c r="E36" s="23"/>
      <c r="F36" s="43"/>
      <c r="G36" s="56" t="s">
        <v>53</v>
      </c>
      <c r="H36" s="37">
        <v>0</v>
      </c>
      <c r="I36" s="37">
        <v>0</v>
      </c>
      <c r="J36" s="37">
        <v>0</v>
      </c>
      <c r="K36" s="38">
        <f t="shared" si="0"/>
        <v>0</v>
      </c>
      <c r="L36" s="40"/>
      <c r="M36" s="40">
        <f t="shared" si="4"/>
        <v>0</v>
      </c>
      <c r="N36" s="10">
        <f t="shared" si="1"/>
        <v>0</v>
      </c>
      <c r="O36" s="11">
        <f t="shared" si="2"/>
        <v>0</v>
      </c>
      <c r="P36" s="11">
        <f t="shared" si="3"/>
        <v>0</v>
      </c>
      <c r="Q36" s="94"/>
    </row>
    <row r="37" spans="2:17" ht="16" thickBot="1" x14ac:dyDescent="0.4">
      <c r="B37" s="12"/>
      <c r="C37" s="12"/>
      <c r="D37" s="35"/>
      <c r="E37" s="52"/>
      <c r="F37" s="36"/>
      <c r="G37" s="56" t="s">
        <v>53</v>
      </c>
      <c r="H37" s="37">
        <v>0</v>
      </c>
      <c r="I37" s="37">
        <v>0</v>
      </c>
      <c r="J37" s="37">
        <v>0</v>
      </c>
      <c r="K37" s="38">
        <f t="shared" si="0"/>
        <v>0</v>
      </c>
      <c r="L37" s="40"/>
      <c r="M37" s="40">
        <f t="shared" si="4"/>
        <v>0</v>
      </c>
      <c r="N37" s="10">
        <f t="shared" si="1"/>
        <v>0</v>
      </c>
      <c r="O37" s="11">
        <f t="shared" si="2"/>
        <v>0</v>
      </c>
      <c r="P37" s="11">
        <f t="shared" si="3"/>
        <v>0</v>
      </c>
      <c r="Q37" s="36"/>
    </row>
    <row r="38" spans="2:17" ht="16" thickBot="1" x14ac:dyDescent="0.4">
      <c r="B38" s="8"/>
      <c r="C38" s="12"/>
      <c r="D38" s="35"/>
      <c r="E38" s="41"/>
      <c r="F38" s="9"/>
      <c r="G38" s="56" t="s">
        <v>53</v>
      </c>
      <c r="H38" s="37">
        <v>0</v>
      </c>
      <c r="I38" s="37">
        <v>0</v>
      </c>
      <c r="J38" s="37">
        <v>0</v>
      </c>
      <c r="K38" s="38">
        <f t="shared" si="0"/>
        <v>0</v>
      </c>
      <c r="L38" s="40"/>
      <c r="M38" s="40">
        <f t="shared" si="4"/>
        <v>0</v>
      </c>
      <c r="N38" s="10">
        <f t="shared" si="1"/>
        <v>0</v>
      </c>
      <c r="O38" s="11">
        <f t="shared" si="2"/>
        <v>0</v>
      </c>
      <c r="P38" s="11">
        <f t="shared" si="3"/>
        <v>0</v>
      </c>
      <c r="Q38" s="93"/>
    </row>
    <row r="39" spans="2:17" ht="16" thickBot="1" x14ac:dyDescent="0.4">
      <c r="B39" s="42"/>
      <c r="C39" s="36"/>
      <c r="D39" s="35"/>
      <c r="E39" s="23"/>
      <c r="F39" s="43"/>
      <c r="G39" s="56" t="s">
        <v>53</v>
      </c>
      <c r="H39" s="37">
        <v>0</v>
      </c>
      <c r="I39" s="37">
        <v>0</v>
      </c>
      <c r="J39" s="37">
        <v>0</v>
      </c>
      <c r="K39" s="38">
        <f t="shared" si="0"/>
        <v>0</v>
      </c>
      <c r="L39" s="40"/>
      <c r="M39" s="40">
        <f t="shared" si="4"/>
        <v>0</v>
      </c>
      <c r="N39" s="10">
        <f t="shared" si="1"/>
        <v>0</v>
      </c>
      <c r="O39" s="11">
        <f t="shared" si="2"/>
        <v>0</v>
      </c>
      <c r="P39" s="11">
        <f t="shared" si="3"/>
        <v>0</v>
      </c>
      <c r="Q39" s="94"/>
    </row>
    <row r="40" spans="2:17" ht="16" thickBot="1" x14ac:dyDescent="0.4">
      <c r="B40" s="12"/>
      <c r="C40" s="12"/>
      <c r="D40" s="35"/>
      <c r="E40" s="52"/>
      <c r="F40" s="36"/>
      <c r="G40" s="56" t="s">
        <v>53</v>
      </c>
      <c r="H40" s="37">
        <v>0</v>
      </c>
      <c r="I40" s="37">
        <v>0</v>
      </c>
      <c r="J40" s="37">
        <v>0</v>
      </c>
      <c r="K40" s="38">
        <f t="shared" si="0"/>
        <v>0</v>
      </c>
      <c r="L40" s="40"/>
      <c r="M40" s="40">
        <f t="shared" si="4"/>
        <v>0</v>
      </c>
      <c r="N40" s="10">
        <f t="shared" si="1"/>
        <v>0</v>
      </c>
      <c r="O40" s="11">
        <f t="shared" si="2"/>
        <v>0</v>
      </c>
      <c r="P40" s="11">
        <f t="shared" si="3"/>
        <v>0</v>
      </c>
      <c r="Q40" s="36"/>
    </row>
    <row r="41" spans="2:17" ht="16" thickBot="1" x14ac:dyDescent="0.4">
      <c r="B41" s="12"/>
      <c r="C41" s="12"/>
      <c r="D41" s="35"/>
      <c r="E41" s="52"/>
      <c r="F41" s="36"/>
      <c r="G41" s="56" t="s">
        <v>53</v>
      </c>
      <c r="H41" s="37">
        <v>0</v>
      </c>
      <c r="I41" s="37">
        <v>0</v>
      </c>
      <c r="J41" s="37">
        <v>0</v>
      </c>
      <c r="K41" s="38">
        <f t="shared" si="0"/>
        <v>0</v>
      </c>
      <c r="L41" s="40"/>
      <c r="M41" s="40">
        <f t="shared" si="4"/>
        <v>0</v>
      </c>
      <c r="N41" s="10">
        <f t="shared" si="1"/>
        <v>0</v>
      </c>
      <c r="O41" s="11">
        <f t="shared" si="2"/>
        <v>0</v>
      </c>
      <c r="P41" s="11">
        <f t="shared" si="3"/>
        <v>0</v>
      </c>
      <c r="Q41" s="36"/>
    </row>
    <row r="42" spans="2:17" ht="16" thickBot="1" x14ac:dyDescent="0.4">
      <c r="B42" s="47"/>
      <c r="C42" s="12"/>
      <c r="D42" s="35"/>
      <c r="E42" s="53"/>
      <c r="F42" s="48"/>
      <c r="G42" s="56" t="s">
        <v>53</v>
      </c>
      <c r="H42" s="37">
        <v>0</v>
      </c>
      <c r="I42" s="37">
        <v>0</v>
      </c>
      <c r="J42" s="37">
        <v>0</v>
      </c>
      <c r="K42" s="38">
        <f t="shared" si="0"/>
        <v>0</v>
      </c>
      <c r="L42" s="40"/>
      <c r="M42" s="40">
        <f t="shared" si="4"/>
        <v>0</v>
      </c>
      <c r="N42" s="10">
        <f t="shared" si="1"/>
        <v>0</v>
      </c>
      <c r="O42" s="11">
        <f t="shared" si="2"/>
        <v>0</v>
      </c>
      <c r="P42" s="11">
        <f t="shared" si="3"/>
        <v>0</v>
      </c>
      <c r="Q42" s="49"/>
    </row>
    <row r="43" spans="2:17" ht="16" thickBot="1" x14ac:dyDescent="0.4">
      <c r="B43" s="47"/>
      <c r="C43" s="12"/>
      <c r="D43" s="35"/>
      <c r="E43" s="54"/>
      <c r="F43" s="48"/>
      <c r="G43" s="56" t="s">
        <v>53</v>
      </c>
      <c r="H43" s="37">
        <v>0</v>
      </c>
      <c r="I43" s="37">
        <v>0</v>
      </c>
      <c r="J43" s="37">
        <v>0</v>
      </c>
      <c r="K43" s="38">
        <f t="shared" si="0"/>
        <v>0</v>
      </c>
      <c r="L43" s="40"/>
      <c r="M43" s="40">
        <f t="shared" si="4"/>
        <v>0</v>
      </c>
      <c r="N43" s="10">
        <f t="shared" si="1"/>
        <v>0</v>
      </c>
      <c r="O43" s="11">
        <f t="shared" si="2"/>
        <v>0</v>
      </c>
      <c r="P43" s="11">
        <f t="shared" si="3"/>
        <v>0</v>
      </c>
      <c r="Q43" s="49"/>
    </row>
    <row r="44" spans="2:17" ht="16" thickBot="1" x14ac:dyDescent="0.4">
      <c r="B44" s="8"/>
      <c r="C44" s="12"/>
      <c r="D44" s="35"/>
      <c r="E44" s="41"/>
      <c r="F44" s="9"/>
      <c r="G44" s="56" t="s">
        <v>53</v>
      </c>
      <c r="H44" s="37">
        <v>0</v>
      </c>
      <c r="I44" s="37">
        <v>0</v>
      </c>
      <c r="J44" s="37">
        <v>0</v>
      </c>
      <c r="K44" s="38">
        <f t="shared" si="0"/>
        <v>0</v>
      </c>
      <c r="L44" s="40"/>
      <c r="M44" s="40">
        <f t="shared" si="4"/>
        <v>0</v>
      </c>
      <c r="N44" s="10">
        <f t="shared" si="1"/>
        <v>0</v>
      </c>
      <c r="O44" s="11">
        <f t="shared" si="2"/>
        <v>0</v>
      </c>
      <c r="P44" s="11">
        <f t="shared" si="3"/>
        <v>0</v>
      </c>
      <c r="Q44" s="93"/>
    </row>
    <row r="45" spans="2:17" ht="16" thickBot="1" x14ac:dyDescent="0.4">
      <c r="B45" s="42"/>
      <c r="C45" s="36"/>
      <c r="D45" s="35"/>
      <c r="E45" s="23"/>
      <c r="F45" s="43"/>
      <c r="G45" s="56" t="s">
        <v>53</v>
      </c>
      <c r="H45" s="37">
        <v>0</v>
      </c>
      <c r="I45" s="37">
        <v>0</v>
      </c>
      <c r="J45" s="37">
        <v>0</v>
      </c>
      <c r="K45" s="38">
        <f t="shared" si="0"/>
        <v>0</v>
      </c>
      <c r="L45" s="40"/>
      <c r="M45" s="40">
        <f t="shared" si="4"/>
        <v>0</v>
      </c>
      <c r="N45" s="10">
        <f t="shared" si="1"/>
        <v>0</v>
      </c>
      <c r="O45" s="11">
        <f t="shared" si="2"/>
        <v>0</v>
      </c>
      <c r="P45" s="11">
        <f t="shared" si="3"/>
        <v>0</v>
      </c>
      <c r="Q45" s="94"/>
    </row>
    <row r="46" spans="2:17" ht="16" thickBot="1" x14ac:dyDescent="0.4">
      <c r="B46" s="8"/>
      <c r="C46" s="12"/>
      <c r="D46" s="35"/>
      <c r="E46" s="41"/>
      <c r="F46" s="9"/>
      <c r="G46" s="56" t="s">
        <v>53</v>
      </c>
      <c r="H46" s="37">
        <v>0</v>
      </c>
      <c r="I46" s="37">
        <v>0</v>
      </c>
      <c r="J46" s="37">
        <v>0</v>
      </c>
      <c r="K46" s="38">
        <f t="shared" si="0"/>
        <v>0</v>
      </c>
      <c r="L46" s="40"/>
      <c r="M46" s="40">
        <f t="shared" si="4"/>
        <v>0</v>
      </c>
      <c r="N46" s="10">
        <f t="shared" si="1"/>
        <v>0</v>
      </c>
      <c r="O46" s="11">
        <f t="shared" si="2"/>
        <v>0</v>
      </c>
      <c r="P46" s="11">
        <f t="shared" si="3"/>
        <v>0</v>
      </c>
      <c r="Q46" s="93"/>
    </row>
    <row r="47" spans="2:17" ht="16" thickBot="1" x14ac:dyDescent="0.4">
      <c r="B47" s="42"/>
      <c r="C47" s="36"/>
      <c r="D47" s="35"/>
      <c r="E47" s="23"/>
      <c r="F47" s="43"/>
      <c r="G47" s="56" t="s">
        <v>53</v>
      </c>
      <c r="H47" s="37">
        <v>0</v>
      </c>
      <c r="I47" s="37">
        <v>0</v>
      </c>
      <c r="J47" s="37">
        <v>0</v>
      </c>
      <c r="K47" s="38">
        <f t="shared" si="0"/>
        <v>0</v>
      </c>
      <c r="L47" s="40"/>
      <c r="M47" s="40">
        <f t="shared" si="4"/>
        <v>0</v>
      </c>
      <c r="N47" s="10">
        <f t="shared" si="1"/>
        <v>0</v>
      </c>
      <c r="O47" s="11">
        <f t="shared" si="2"/>
        <v>0</v>
      </c>
      <c r="P47" s="11">
        <f t="shared" si="3"/>
        <v>0</v>
      </c>
      <c r="Q47" s="94"/>
    </row>
    <row r="48" spans="2:17" ht="16" thickBot="1" x14ac:dyDescent="0.4">
      <c r="B48" s="12"/>
      <c r="C48" s="12"/>
      <c r="D48" s="35"/>
      <c r="E48" s="52"/>
      <c r="F48" s="36"/>
      <c r="G48" s="56" t="s">
        <v>53</v>
      </c>
      <c r="H48" s="37">
        <v>0</v>
      </c>
      <c r="I48" s="37">
        <v>0</v>
      </c>
      <c r="J48" s="37">
        <v>0</v>
      </c>
      <c r="K48" s="38">
        <f t="shared" si="0"/>
        <v>0</v>
      </c>
      <c r="L48" s="40"/>
      <c r="M48" s="40">
        <f t="shared" si="4"/>
        <v>0</v>
      </c>
      <c r="N48" s="10">
        <f t="shared" si="1"/>
        <v>0</v>
      </c>
      <c r="O48" s="11">
        <f t="shared" si="2"/>
        <v>0</v>
      </c>
      <c r="P48" s="11">
        <f t="shared" si="3"/>
        <v>0</v>
      </c>
      <c r="Q48" s="36"/>
    </row>
    <row r="49" spans="2:17" ht="16" thickBot="1" x14ac:dyDescent="0.4">
      <c r="B49" s="8"/>
      <c r="C49" s="12"/>
      <c r="D49" s="35"/>
      <c r="E49" s="41"/>
      <c r="F49" s="9"/>
      <c r="G49" s="56" t="s">
        <v>53</v>
      </c>
      <c r="H49" s="37">
        <v>0</v>
      </c>
      <c r="I49" s="37">
        <v>0</v>
      </c>
      <c r="J49" s="37">
        <v>0</v>
      </c>
      <c r="K49" s="38">
        <f t="shared" si="0"/>
        <v>0</v>
      </c>
      <c r="L49" s="40"/>
      <c r="M49" s="40">
        <f t="shared" si="4"/>
        <v>0</v>
      </c>
      <c r="N49" s="10">
        <f t="shared" si="1"/>
        <v>0</v>
      </c>
      <c r="O49" s="11">
        <f t="shared" si="2"/>
        <v>0</v>
      </c>
      <c r="P49" s="11">
        <f t="shared" si="3"/>
        <v>0</v>
      </c>
      <c r="Q49" s="93"/>
    </row>
    <row r="50" spans="2:17" ht="16" thickBot="1" x14ac:dyDescent="0.4">
      <c r="B50" s="42"/>
      <c r="C50" s="36"/>
      <c r="D50" s="35"/>
      <c r="E50" s="23"/>
      <c r="F50" s="43"/>
      <c r="G50" s="56" t="s">
        <v>53</v>
      </c>
      <c r="H50" s="37">
        <v>0</v>
      </c>
      <c r="I50" s="37">
        <v>0</v>
      </c>
      <c r="J50" s="37">
        <v>0</v>
      </c>
      <c r="K50" s="38">
        <f t="shared" si="0"/>
        <v>0</v>
      </c>
      <c r="L50" s="40"/>
      <c r="M50" s="40">
        <f t="shared" si="4"/>
        <v>0</v>
      </c>
      <c r="N50" s="10">
        <f t="shared" si="1"/>
        <v>0</v>
      </c>
      <c r="O50" s="11">
        <f t="shared" si="2"/>
        <v>0</v>
      </c>
      <c r="P50" s="11">
        <f t="shared" si="3"/>
        <v>0</v>
      </c>
      <c r="Q50" s="94"/>
    </row>
    <row r="51" spans="2:17" ht="16" thickBot="1" x14ac:dyDescent="0.4">
      <c r="B51" s="12"/>
      <c r="C51" s="12"/>
      <c r="D51" s="35"/>
      <c r="E51" s="52"/>
      <c r="F51" s="36"/>
      <c r="G51" s="56" t="s">
        <v>53</v>
      </c>
      <c r="H51" s="37">
        <v>0</v>
      </c>
      <c r="I51" s="37">
        <v>0</v>
      </c>
      <c r="J51" s="37">
        <v>0</v>
      </c>
      <c r="K51" s="38">
        <f t="shared" si="0"/>
        <v>0</v>
      </c>
      <c r="L51" s="40"/>
      <c r="M51" s="40">
        <f t="shared" si="4"/>
        <v>0</v>
      </c>
      <c r="N51" s="10">
        <f t="shared" si="1"/>
        <v>0</v>
      </c>
      <c r="O51" s="11">
        <f t="shared" si="2"/>
        <v>0</v>
      </c>
      <c r="P51" s="11">
        <f t="shared" si="3"/>
        <v>0</v>
      </c>
      <c r="Q51" s="36"/>
    </row>
    <row r="52" spans="2:17" ht="16" thickBot="1" x14ac:dyDescent="0.4">
      <c r="B52" s="12"/>
      <c r="C52" s="12"/>
      <c r="D52" s="35"/>
      <c r="E52" s="52"/>
      <c r="F52" s="36"/>
      <c r="G52" s="56" t="s">
        <v>53</v>
      </c>
      <c r="H52" s="37">
        <v>0</v>
      </c>
      <c r="I52" s="37">
        <v>0</v>
      </c>
      <c r="J52" s="37">
        <v>0</v>
      </c>
      <c r="K52" s="38">
        <f t="shared" si="0"/>
        <v>0</v>
      </c>
      <c r="L52" s="40"/>
      <c r="M52" s="40">
        <f t="shared" si="4"/>
        <v>0</v>
      </c>
      <c r="N52" s="10">
        <f t="shared" si="1"/>
        <v>0</v>
      </c>
      <c r="O52" s="11">
        <f t="shared" si="2"/>
        <v>0</v>
      </c>
      <c r="P52" s="11">
        <f t="shared" ref="P52:P56" si="5">K52*55%</f>
        <v>0</v>
      </c>
      <c r="Q52" s="36"/>
    </row>
    <row r="53" spans="2:17" ht="16" thickBot="1" x14ac:dyDescent="0.4">
      <c r="B53" s="47"/>
      <c r="C53" s="12"/>
      <c r="D53" s="35"/>
      <c r="E53" s="53"/>
      <c r="F53" s="48"/>
      <c r="G53" s="56" t="s">
        <v>53</v>
      </c>
      <c r="H53" s="37">
        <v>0</v>
      </c>
      <c r="I53" s="37">
        <v>0</v>
      </c>
      <c r="J53" s="37">
        <v>0</v>
      </c>
      <c r="K53" s="38">
        <f t="shared" si="0"/>
        <v>0</v>
      </c>
      <c r="L53" s="40"/>
      <c r="M53" s="40">
        <f t="shared" si="4"/>
        <v>0</v>
      </c>
      <c r="N53" s="10">
        <f t="shared" si="1"/>
        <v>0</v>
      </c>
      <c r="O53" s="11">
        <f t="shared" si="2"/>
        <v>0</v>
      </c>
      <c r="P53" s="11">
        <f t="shared" si="5"/>
        <v>0</v>
      </c>
      <c r="Q53" s="49"/>
    </row>
    <row r="54" spans="2:17" ht="16" thickBot="1" x14ac:dyDescent="0.4">
      <c r="B54" s="47"/>
      <c r="C54" s="12"/>
      <c r="D54" s="35"/>
      <c r="E54" s="54"/>
      <c r="F54" s="48"/>
      <c r="G54" s="56" t="s">
        <v>53</v>
      </c>
      <c r="H54" s="37">
        <v>0</v>
      </c>
      <c r="I54" s="37">
        <v>0</v>
      </c>
      <c r="J54" s="37">
        <v>0</v>
      </c>
      <c r="K54" s="38">
        <f t="shared" si="0"/>
        <v>0</v>
      </c>
      <c r="L54" s="40"/>
      <c r="M54" s="40">
        <f t="shared" si="4"/>
        <v>0</v>
      </c>
      <c r="N54" s="10">
        <f t="shared" si="1"/>
        <v>0</v>
      </c>
      <c r="O54" s="11">
        <f t="shared" si="2"/>
        <v>0</v>
      </c>
      <c r="P54" s="11">
        <f t="shared" si="5"/>
        <v>0</v>
      </c>
      <c r="Q54" s="49"/>
    </row>
    <row r="55" spans="2:17" ht="16" thickBot="1" x14ac:dyDescent="0.4">
      <c r="B55" s="8"/>
      <c r="C55" s="12"/>
      <c r="D55" s="35"/>
      <c r="E55" s="41"/>
      <c r="F55" s="9"/>
      <c r="G55" s="56" t="s">
        <v>53</v>
      </c>
      <c r="H55" s="37">
        <v>0</v>
      </c>
      <c r="I55" s="37">
        <v>0</v>
      </c>
      <c r="J55" s="37">
        <v>0</v>
      </c>
      <c r="K55" s="38">
        <f t="shared" si="0"/>
        <v>0</v>
      </c>
      <c r="L55" s="40"/>
      <c r="M55" s="40">
        <f t="shared" si="4"/>
        <v>0</v>
      </c>
      <c r="N55" s="10">
        <f t="shared" si="1"/>
        <v>0</v>
      </c>
      <c r="O55" s="11">
        <f t="shared" si="2"/>
        <v>0</v>
      </c>
      <c r="P55" s="11">
        <f t="shared" si="5"/>
        <v>0</v>
      </c>
      <c r="Q55" s="93"/>
    </row>
    <row r="56" spans="2:17" ht="16" thickBot="1" x14ac:dyDescent="0.4">
      <c r="B56" s="42"/>
      <c r="C56" s="36"/>
      <c r="D56" s="35"/>
      <c r="E56" s="23"/>
      <c r="F56" s="43"/>
      <c r="G56" s="56" t="s">
        <v>53</v>
      </c>
      <c r="H56" s="37">
        <v>0</v>
      </c>
      <c r="I56" s="37">
        <v>0</v>
      </c>
      <c r="J56" s="37">
        <v>0</v>
      </c>
      <c r="K56" s="38">
        <f t="shared" si="0"/>
        <v>0</v>
      </c>
      <c r="L56" s="40"/>
      <c r="M56" s="40">
        <f t="shared" si="4"/>
        <v>0</v>
      </c>
      <c r="N56" s="10">
        <f t="shared" si="1"/>
        <v>0</v>
      </c>
      <c r="O56" s="11">
        <f t="shared" si="2"/>
        <v>0</v>
      </c>
      <c r="P56" s="11">
        <f t="shared" si="5"/>
        <v>0</v>
      </c>
      <c r="Q56" s="94"/>
    </row>
    <row r="57" spans="2:17" ht="16" thickBot="1" x14ac:dyDescent="0.4">
      <c r="B57" s="81" t="s">
        <v>54</v>
      </c>
      <c r="C57" s="62"/>
      <c r="D57" s="62"/>
      <c r="E57" s="62"/>
      <c r="F57" s="62"/>
      <c r="G57" s="63"/>
      <c r="H57" s="82">
        <f>SUBTOTAL(9,H21:H56)</f>
        <v>0</v>
      </c>
      <c r="I57" s="82">
        <f>SUBTOTAL(9,I21:I56)</f>
        <v>0</v>
      </c>
      <c r="J57" s="82">
        <f>SUBTOTAL(9,J21:J56)</f>
        <v>0</v>
      </c>
      <c r="K57" s="83">
        <f>SUBTOTAL(9,K21:K56)</f>
        <v>0</v>
      </c>
      <c r="L57" s="65"/>
      <c r="M57" s="84">
        <f>SUBTOTAL(9,M21:M56)</f>
        <v>0</v>
      </c>
      <c r="N57" s="84">
        <f>SUBTOTAL(9,N21:N56)</f>
        <v>0</v>
      </c>
      <c r="O57" s="84">
        <f>SUBTOTAL(9,O21:O56)</f>
        <v>0</v>
      </c>
      <c r="P57" s="84">
        <f>SUBTOTAL(9,P21:P56)</f>
        <v>0</v>
      </c>
      <c r="Q57" s="66"/>
    </row>
    <row r="58" spans="2:17" ht="16" thickBot="1" x14ac:dyDescent="0.4">
      <c r="B58" s="13" t="s">
        <v>21</v>
      </c>
      <c r="C58" s="14"/>
      <c r="D58" s="14"/>
      <c r="E58" s="14"/>
      <c r="F58" s="14"/>
      <c r="G58" s="15"/>
      <c r="H58" s="85">
        <f>SUBTOTAL(9,H21:H57)</f>
        <v>0</v>
      </c>
      <c r="I58" s="85">
        <f>SUBTOTAL(9,I21:I57)</f>
        <v>0</v>
      </c>
      <c r="J58" s="85">
        <f>SUBTOTAL(9,J21:J57)</f>
        <v>0</v>
      </c>
      <c r="K58" s="86">
        <f>SUBTOTAL(9,K21:K57)</f>
        <v>0</v>
      </c>
      <c r="L58" s="19"/>
      <c r="M58" s="87">
        <f>SUBTOTAL(9,M20:M57)</f>
        <v>0</v>
      </c>
      <c r="N58" s="87">
        <f>SUBTOTAL(9,N20:N57)</f>
        <v>0</v>
      </c>
      <c r="O58" s="87">
        <f>SUBTOTAL(9,O21:O57)</f>
        <v>0</v>
      </c>
      <c r="P58" s="87">
        <f>SUBTOTAL(9,P21:P57)</f>
        <v>0</v>
      </c>
    </row>
  </sheetData>
  <sheetProtection insertColumns="0" insertRows="0" deleteColumns="0" deleteRows="0"/>
  <mergeCells count="14">
    <mergeCell ref="K19:K20"/>
    <mergeCell ref="L19:L20"/>
    <mergeCell ref="B1:E1"/>
    <mergeCell ref="F1:G1"/>
    <mergeCell ref="H1:J1"/>
    <mergeCell ref="C6:E7"/>
    <mergeCell ref="E19:F19"/>
    <mergeCell ref="G19:I19"/>
    <mergeCell ref="F6:F7"/>
    <mergeCell ref="M19:M20"/>
    <mergeCell ref="N19:N20"/>
    <mergeCell ref="O19:O20"/>
    <mergeCell ref="P19:P20"/>
    <mergeCell ref="Q19:Q20"/>
  </mergeCells>
  <pageMargins left="0.7" right="0.7" top="0.75" bottom="0.75" header="0.3" footer="0.3"/>
  <pageSetup paperSize="9" scale="17" fitToHeight="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PLAZAS GENERAL ANTERIOR DECRETO</vt:lpstr>
      <vt:lpstr>PLAZAS GENERAL POSTERIOR DECRET</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ffof08 Fatima Ortega Fernandez tfno:9253 30227</dc:creator>
  <cp:lastModifiedBy>Alma Maria Llorente Martin</cp:lastModifiedBy>
  <cp:lastPrinted>2022-04-06T08:20:50Z</cp:lastPrinted>
  <dcterms:created xsi:type="dcterms:W3CDTF">2022-04-06T08:03:11Z</dcterms:created>
  <dcterms:modified xsi:type="dcterms:W3CDTF">2026-03-25T10:33:23Z</dcterms:modified>
</cp:coreProperties>
</file>