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417"/>
  <workbookPr filterPrivacy="1"/>
  <xr:revisionPtr documentId="13_ncr:1_{803D25E6-716C-492F-8F27-FBBAAE0A255C}" revIDLastSave="0" xr10:uidLastSave="{00000000-0000-0000-0000-000000000000}" xr6:coauthVersionLast="36" xr6:coauthVersionMax="47"/>
  <bookViews>
    <workbookView activeTab="3" windowHeight="15720" windowWidth="29040" xWindow="-120" xr2:uid="{40B0C5B7-F5AE-4D40-A4B8-CD78A9A29988}" yWindow="-120"/>
  </bookViews>
  <sheets>
    <sheet name="ACCIONES" r:id="rId1" sheetId="47"/>
    <sheet name="LISTADOS PAÍSES" r:id="rId2" sheetId="3"/>
    <sheet name="INSTRUCCIONES CUMPLIMENTACIÓN" r:id="rId3" sheetId="48"/>
    <sheet name="DESGLOSE PRESUPUESTO" r:id="rId4" sheetId="51"/>
    <sheet name="PRESUPUESTO " r:id="rId5" sheetId="6"/>
  </sheets>
  <definedNames>
    <definedName name="Acción">ACCIONES!$D$2:$D$9</definedName>
    <definedName name="AFGANISTÁN">'LISTADOS PAÍSES'!$B$242</definedName>
    <definedName name="ALBANIA">'LISTADOS PAÍSES'!$B$243</definedName>
    <definedName name="ANDORRA">'LISTADOS PAÍSES'!$B$244</definedName>
    <definedName name="ANGOLA">'LISTADOS PAÍSES'!$B$245</definedName>
    <definedName name="ANTIGUA_BARBUDA">'LISTADOS PAÍSES'!$B$432</definedName>
    <definedName name="ANTILLAS_HOLANDESAS">'LISTADOS PAÍSES'!$B$246</definedName>
    <definedName name="ARABIA_SAUDÍ">'LISTADOS PAÍSES'!$B$247</definedName>
    <definedName name="ARGELIA">'LISTADOS PAÍSES'!$B$248</definedName>
    <definedName name="ARGENTINA">'LISTADOS PAÍSES'!$B$249</definedName>
    <definedName name="ARMENIA">'LISTADOS PAÍSES'!$B$250</definedName>
    <definedName name="ARUBA">'LISTADOS PAÍSES'!$B$251</definedName>
    <definedName name="ASCENSIÓN">'LISTADOS PAÍSES'!$B$252</definedName>
    <definedName name="AUSTRALIA">'LISTADOS PAÍSES'!$B$253</definedName>
    <definedName name="AZERBAIYÁN">'LISTADOS PAÍSES'!$B$254</definedName>
    <definedName name="BAHAMAS">'LISTADOS PAÍSES'!$B$255</definedName>
    <definedName name="BAHREIN">'LISTADOS PAÍSES'!$B$256</definedName>
    <definedName name="BANGLADESH">'LISTADOS PAÍSES'!$B$257</definedName>
    <definedName name="BARBADOS">'LISTADOS PAÍSES'!$B$258</definedName>
    <definedName name="BELIZE">'LISTADOS PAÍSES'!$B$259</definedName>
    <definedName name="BENÍN">'LISTADOS PAÍSES'!$B$260</definedName>
    <definedName name="BERMUDAS">'LISTADOS PAÍSES'!$B$261</definedName>
    <definedName name="BHUTÁN">'LISTADOS PAÍSES'!$B$262</definedName>
    <definedName name="BIELORRUSIA">'LISTADOS PAÍSES'!$B$263</definedName>
    <definedName name="BOLIVIA">'LISTADOS PAÍSES'!$B$264</definedName>
    <definedName name="BOSNIA">'LISTADOS PAÍSES'!$B$265</definedName>
    <definedName name="BOTSWANA">'LISTADOS PAÍSES'!$B$266</definedName>
    <definedName name="BRASIL">'LISTADOS PAÍSES'!$B$190:$B$216</definedName>
    <definedName name="BRUNEI">'LISTADOS PAÍSES'!$B$267</definedName>
    <definedName name="BURKINA_FASO">'LISTADOS PAÍSES'!$B$268</definedName>
    <definedName name="BURUNDI">'LISTADOS PAÍSES'!$B$269</definedName>
    <definedName name="CABO_VERDE">'LISTADOS PAÍSES'!$B$270</definedName>
    <definedName name="CAIMÁN_ISLAS">'LISTADOS PAÍSES'!$B$271</definedName>
    <definedName name="CAMBOYA">'LISTADOS PAÍSES'!$B$272</definedName>
    <definedName name="CAMERÚN">'LISTADOS PAÍSES'!$B$273</definedName>
    <definedName name="CAMPAÑAS_DE_INFORMACIÓN">ACCIONES!$B$11:$B$12</definedName>
    <definedName name="CANADÁ">'LISTADOS PAÍSES'!$B$53:$B$65</definedName>
    <definedName name="CENTROAFRICANA_REPÚBLICA">'LISTADOS PAÍSES'!$B$274</definedName>
    <definedName name="COLOMBIA">'LISTADOS PAÍSES'!$B$277</definedName>
    <definedName name="CONGO_BRAZZAVILLE">'LISTADOS PAÍSES'!$B$279</definedName>
    <definedName name="COOK_ISLAS">'LISTADOS PAÍSES'!$B$280</definedName>
    <definedName name="COREA_DEL_NORTE">'LISTADOS PAÍSES'!$B$281</definedName>
    <definedName name="corea_del_sur">'LISTADOS PAÍSES'!$B$282</definedName>
    <definedName name="costa_de_marfil">'LISTADOS PAÍSES'!$B$283</definedName>
    <definedName name="costa_rica">'LISTADOS PAÍSES'!$B$284</definedName>
    <definedName name="CROACIA">'LISTADOS PAÍSES'!#REF!</definedName>
    <definedName name="CUBA">'LISTADOS PAÍSES'!$B$285</definedName>
    <definedName name="CHINA">'LISTADOS PAÍSES'!$B$113:$B$146</definedName>
    <definedName name="DIEGO_GARCÍA">'LISTADOS PAÍSES'!$B$286</definedName>
    <definedName name="DOMINICA">'LISTADOS PAÍSES'!$B$287</definedName>
    <definedName name="DOMINICANA_REPÚBLICA">'LISTADOS PAÍSES'!$B$288</definedName>
    <definedName name="ECUADOR">'LISTADOS PAÍSES'!$B$289</definedName>
    <definedName name="EGIPTO">'LISTADOS PAÍSES'!$B$290</definedName>
    <definedName name="EL_SALVADOR">'LISTADOS PAÍSES'!$B$291</definedName>
    <definedName name="EMIRATOS_ÁRABES_UNIDOS">'LISTADOS PAÍSES'!$B$292</definedName>
    <definedName name="ERITREA">'LISTADOS PAÍSES'!$B$293</definedName>
    <definedName name="ESTADOS_UNIDOS">'LISTADOS PAÍSES'!$B$2:$B$52</definedName>
    <definedName name="ESTUDIOS_DE_NUEVO_MERCADO">ACCIONES!$B$13</definedName>
    <definedName name="ETIOPÍA">'LISTADOS PAÍSES'!$B$294</definedName>
    <definedName name="EVALUACIÓN_RESULTADOS">ACCIONES!$B$14</definedName>
    <definedName name="FEROE_ISLAS">'LISTADOS PAÍSES'!$B$295</definedName>
    <definedName name="FIDJI">'LISTADOS PAÍSES'!$B$296</definedName>
    <definedName name="FILIPINAS">'LISTADOS PAÍSES'!$B$297</definedName>
    <definedName name="GABÓN">'LISTADOS PAÍSES'!$B$298</definedName>
    <definedName name="GAMBIA">'LISTADOS PAÍSES'!$B$299</definedName>
    <definedName name="GASTOS_ADMINISTRATIVOS">ACCIONES!$B$19</definedName>
    <definedName name="GASTOS_DE_PERSONAL">ACCIONES!$B$20</definedName>
    <definedName name="GEORGIA">'LISTADOS PAÍSES'!$B$300</definedName>
    <definedName name="GHANA">'LISTADOS PAÍSES'!$B$301</definedName>
    <definedName name="GRANADA">'LISTADOS PAÍSES'!$B$302</definedName>
    <definedName name="GROENLANDIA">'LISTADOS PAÍSES'!$B$303</definedName>
    <definedName name="GUADALUPE">'LISTADOS PAÍSES'!$B$304</definedName>
    <definedName name="GUAM">'LISTADOS PAÍSES'!$B$305</definedName>
    <definedName name="GUATEMALA">'LISTADOS PAÍSES'!$B$306</definedName>
    <definedName name="GUAYANA_FRANCESA">'LISTADOS PAÍSES'!$B$307</definedName>
    <definedName name="GUINEA_ECUATORIAL">'LISTADOS PAÍSES'!$B$309</definedName>
    <definedName name="GUINEA_REPÚBLICA">'LISTADOS PAÍSES'!$B$310</definedName>
    <definedName name="GUYANA">'LISTADOS PAÍSES'!$B$311</definedName>
    <definedName name="HAITÍ">'LISTADOS PAÍSES'!$B$312</definedName>
    <definedName name="HONDURAS">'LISTADOS PAÍSES'!$B$313</definedName>
    <definedName name="HONG_KONG">'LISTADOS PAÍSES'!#REF!</definedName>
    <definedName name="INDIA">'LISTADOS PAÍSES'!$B$314</definedName>
    <definedName name="INDONESIA">'LISTADOS PAÍSES'!$B$315</definedName>
    <definedName name="IRÁN">'LISTADOS PAÍSES'!$B$316</definedName>
    <definedName name="IRAQ">'LISTADOS PAÍSES'!$B$317</definedName>
    <definedName name="ISLANDIA">'LISTADOS PAÍSES'!$B$318</definedName>
    <definedName name="ISRAEL">'LISTADOS PAÍSES'!$B$319</definedName>
    <definedName name="JAMAICA">'LISTADOS PAÍSES'!$B$320</definedName>
    <definedName name="JAPÓN">'LISTADOS PAÍSES'!$B$66:$B$112</definedName>
    <definedName name="JORDANIA">'LISTADOS PAÍSES'!$B$321</definedName>
    <definedName name="KAZAJSTÁN">'LISTADOS PAÍSES'!$B$322</definedName>
    <definedName name="KENIA">'LISTADOS PAÍSES'!$B$323</definedName>
    <definedName name="KIRGUIZISTÁN">'LISTADOS PAÍSES'!$B$324</definedName>
    <definedName name="KIRIBATI">'LISTADOS PAÍSES'!$B$325</definedName>
    <definedName name="KUWAIT">'LISTADOS PAÍSES'!$B$326</definedName>
    <definedName name="LAOS">'LISTADOS PAÍSES'!$B$327</definedName>
    <definedName name="LESOTHO">'LISTADOS PAÍSES'!$B$328</definedName>
    <definedName name="LÍBANO">'LISTADOS PAÍSES'!$B$329</definedName>
    <definedName name="LIBERIA">'LISTADOS PAÍSES'!$B$330</definedName>
    <definedName name="LIBIA">'LISTADOS PAÍSES'!$B$331</definedName>
    <definedName name="LIECHTENSTEIN">'LISTADOS PAÍSES'!$B$332</definedName>
    <definedName name="MACAO">'LISTADOS PAÍSES'!$B$333</definedName>
    <definedName name="MACEDONIA">'LISTADOS PAÍSES'!$B$334</definedName>
    <definedName name="MADAGASCAR">'LISTADOS PAÍSES'!$B$335</definedName>
    <definedName name="MALASIA">'LISTADOS PAÍSES'!$B$336</definedName>
    <definedName name="MALAWI">'LISTADOS PAÍSES'!$B$337</definedName>
    <definedName name="MALDIVAS">'LISTADOS PAÍSES'!$B$338</definedName>
    <definedName name="MALI">'LISTADOS PAÍSES'!$B$339</definedName>
    <definedName name="MALVINAS">'LISTADOS PAÍSES'!$B$340</definedName>
    <definedName name="MARIANAS">'LISTADOS PAÍSES'!$B$341</definedName>
    <definedName name="MARRUECOS">'LISTADOS PAÍSES'!$B$342</definedName>
    <definedName name="MARSHALL_ISLAS">'LISTADOS PAÍSES'!$B$343</definedName>
    <definedName name="MARTINICA">'LISTADOS PAÍSES'!$B$344</definedName>
    <definedName name="MAURICIO">'LISTADOS PAÍSES'!$B$345</definedName>
    <definedName name="MAURITANIA">'LISTADOS PAÍSES'!$B$346</definedName>
    <definedName name="MAYOTTE">'LISTADOS PAÍSES'!$B$347</definedName>
    <definedName name="MÉXICO">'LISTADOS PAÍSES'!$B$158:$B$189</definedName>
    <definedName name="MICRONESIA">'LISTADOS PAÍSES'!$B$348</definedName>
    <definedName name="MIDWAY">'LISTADOS PAÍSES'!$B$349</definedName>
    <definedName name="MOLDAVIA">'LISTADOS PAÍSES'!$B$350</definedName>
    <definedName name="MÓNACO">'LISTADOS PAÍSES'!$B$351</definedName>
    <definedName name="MONGOLIA">'LISTADOS PAÍSES'!$B$352</definedName>
    <definedName name="MONTSERRAT">'LISTADOS PAÍSES'!$B$353</definedName>
    <definedName name="MOZAMBIQUE">'LISTADOS PAÍSES'!$B$354</definedName>
    <definedName name="MYANMAR">'LISTADOS PAÍSES'!$B$355</definedName>
    <definedName name="NAMIBIA">'LISTADOS PAÍSES'!$B$356</definedName>
    <definedName name="NAURU">'LISTADOS PAÍSES'!$B$357</definedName>
    <definedName name="NEPAL">'LISTADOS PAÍSES'!$B$358</definedName>
    <definedName name="NICARAGUA">'LISTADOS PAÍSES'!$B$359</definedName>
    <definedName name="NÍGER">'LISTADOS PAÍSES'!$B$360</definedName>
    <definedName name="NIGERIA">'LISTADOS PAÍSES'!$B$361</definedName>
    <definedName name="NIUE">'LISTADOS PAÍSES'!$B$362</definedName>
    <definedName name="NORUEGA">'LISTADOS PAÍSES'!$B$363</definedName>
    <definedName name="NUEVA_CALEDONIA">'LISTADOS PAÍSES'!$B$364</definedName>
    <definedName name="NUEVA_ZELANDA">'LISTADOS PAÍSES'!$B$365</definedName>
    <definedName name="OMÁN">'LISTADOS PAÍSES'!$B$366</definedName>
    <definedName name="PAÍSES">'LISTADOS PAÍSES'!$D$2:$D$200</definedName>
    <definedName name="PAKISTÁN">'LISTADOS PAÍSES'!$B$367</definedName>
    <definedName name="PALAU">'LISTADOS PAÍSES'!$B$368</definedName>
    <definedName name="PANAMÁ">'LISTADOS PAÍSES'!$B$369</definedName>
    <definedName name="PAPÚA_NUVA_GUINEA">'LISTADOS PAÍSES'!$B$370</definedName>
    <definedName name="PARAGUAY">'LISTADOS PAÍSES'!$B$371</definedName>
    <definedName name="PARTICIPACIÓN_MANIFESTACIONES_FERIAS_EXPOSICIONES">ACCIONES!$B$10</definedName>
    <definedName name="PERÚ">'LISTADOS PAÍSES'!$B$217:$B$241</definedName>
    <definedName name="POLINESIA_FRANCESA">'LISTADOS PAÍSES'!$B$372</definedName>
    <definedName name="PREPARACIÓN_DE_EXPEDIENTES_TÉCNICOS">ACCIONES!$B$15:$B$18</definedName>
    <definedName name="PRUEBAS_ENOLÓGICAS">ACCIONES!$B$15:$B$18</definedName>
    <definedName name="PUERTO_RICO">'LISTADOS PAÍSES'!$B$373</definedName>
    <definedName name="QATAR">'LISTADOS PAÍSES'!$B$374</definedName>
    <definedName name="REINO_UNIDO">'LISTADOS PAÍSES'!$B$433</definedName>
    <definedName name="RELACIONES_PUBLICAS_PROMOCION_PUBLICIDAD">ACCIONES!$B$2:$B$9</definedName>
    <definedName name="REUNIÓN">'LISTADOS PAÍSES'!$B$375</definedName>
    <definedName name="RUANDA">'LISTADOS PAÍSES'!$B$376</definedName>
    <definedName name="RUSIA">'LISTADOS PAÍSES'!$B$147:$B$157</definedName>
    <definedName name="SAHARA">'LISTADOS PAÍSES'!$B$377</definedName>
    <definedName name="SALOMÓN">'LISTADOS PAÍSES'!$B$378</definedName>
    <definedName name="SAMOA_AMERICANA">'LISTADOS PAÍSES'!$B$379</definedName>
    <definedName name="SAMOA_OCCIDENTAL">'LISTADOS PAÍSES'!$B$380</definedName>
    <definedName name="SAN_CRISTÓBAL_NEVIS">'LISTADOS PAÍSES'!$B$381</definedName>
    <definedName name="SAN_MARINO">'LISTADOS PAÍSES'!$B$382</definedName>
    <definedName name="SAN_PEDRO_Y_MIQUELÓN">'LISTADOS PAÍSES'!$B$383</definedName>
    <definedName name="SAN_VICENTE_Y_GRANADINAS">'LISTADOS PAÍSES'!$B$384</definedName>
    <definedName name="SANTA_ELENA">'LISTADOS PAÍSES'!$B$385</definedName>
    <definedName name="SANTA_LUCÍA">'LISTADOS PAÍSES'!$B$386</definedName>
    <definedName name="SANTO_TOMÉ_Y_PRÍNCIPE">'LISTADOS PAÍSES'!$B$387</definedName>
    <definedName name="SENEGAL">'LISTADOS PAÍSES'!$B$388</definedName>
    <definedName name="SERBIA">'LISTADOS PAÍSES'!$B$389</definedName>
    <definedName name="SEUCHELLES_ISLAS">'LISTADOS PAÍSES'!$B$390</definedName>
    <definedName name="SIERRA_LEONA">'LISTADOS PAÍSES'!$B$391</definedName>
    <definedName name="SINGAPUR">'LISTADOS PAÍSES'!$B$392</definedName>
    <definedName name="SIRIA">'LISTADOS PAÍSES'!$B$393</definedName>
    <definedName name="SOMALIA">'LISTADOS PAÍSES'!$B$394</definedName>
    <definedName name="SRI_LANKA">'LISTADOS PAÍSES'!$B$395</definedName>
    <definedName name="SUDÁFRICA">'LISTADOS PAÍSES'!$B$396</definedName>
    <definedName name="SUDÁN">'LISTADOS PAÍSES'!$B$397</definedName>
    <definedName name="SUIZA">'LISTADOS PAÍSES'!$B$398</definedName>
    <definedName name="SURINAM">'LISTADOS PAÍSES'!$B$399</definedName>
    <definedName name="SZAZILANDIA">'LISTADOS PAÍSES'!$B$400</definedName>
    <definedName name="TADZHIKISTÁN">'LISTADOS PAÍSES'!$B$401</definedName>
    <definedName name="TAILANDIA">'LISTADOS PAÍSES'!$B$402</definedName>
    <definedName name="TAIWAN">'LISTADOS PAÍSES'!$B$403</definedName>
    <definedName name="TANZANIA">'LISTADOS PAÍSES'!$B$404</definedName>
    <definedName name="TERRITORIOS_EXT_AUSTRALIA">'LISTADOS PAÍSES'!$B$405</definedName>
    <definedName name="TOGO">'LISTADOS PAÍSES'!$B$406</definedName>
    <definedName name="TOKELAV">'LISTADOS PAÍSES'!$B$407</definedName>
    <definedName name="TONGA">'LISTADOS PAÍSES'!$B$408</definedName>
    <definedName name="TRINIDAD_Y_TOBAGO">'LISTADOS PAÍSES'!$B$409</definedName>
    <definedName name="TÚNEZ">'LISTADOS PAÍSES'!$B$410</definedName>
    <definedName name="TURKMENISTÁN">'LISTADOS PAÍSES'!$B$411</definedName>
    <definedName name="TURKS_Y_CAICOS">'LISTADOS PAÍSES'!$B$412</definedName>
    <definedName name="TURQUÍA">'LISTADOS PAÍSES'!$B$413</definedName>
    <definedName name="TUVALU">'LISTADOS PAÍSES'!$B$414</definedName>
    <definedName name="UCRANIA">'LISTADOS PAÍSES'!$B$415</definedName>
    <definedName name="UGANDA">'LISTADOS PAÍSES'!$B$416</definedName>
    <definedName name="URUGUAY">'LISTADOS PAÍSES'!$B$417</definedName>
    <definedName name="UZBEKISTÁN">'LISTADOS PAÍSES'!$B$418</definedName>
    <definedName name="VANUATU">'LISTADOS PAÍSES'!$B$419</definedName>
    <definedName name="VATICANO">'LISTADOS PAÍSES'!$B$420</definedName>
    <definedName name="VENEZUELA">'LISTADOS PAÍSES'!$B$421</definedName>
    <definedName name="VIETNAM">'LISTADOS PAÍSES'!$B$422</definedName>
    <definedName name="VÍRGENES_AMERICANAS_ISLAS">'LISTADOS PAÍSES'!$B$423</definedName>
    <definedName name="VÍRGENES_BRITÁNICAS_ISLAS">'LISTADOS PAÍSES'!$B$424</definedName>
    <definedName name="WAKE_WALLIS_Y_FUTUNA">'LISTADOS PAÍSES'!$B$425</definedName>
    <definedName name="YEMEN">'LISTADOS PAÍSES'!$B$426</definedName>
    <definedName name="YIBUTI">'LISTADOS PAÍSES'!$B$427</definedName>
    <definedName name="YUGOSLAVIA">'LISTADOS PAÍSES'!$B$428</definedName>
    <definedName name="ZAIRE_REP_DEM_DEL_CONGO">'LISTADOS PAÍSES'!$B$429</definedName>
    <definedName name="ZAMBIA">'LISTADOS PAÍSES'!$B$430</definedName>
    <definedName name="ZIMBAWUE">'LISTADOS PAÍSES'!$B$431</definedName>
  </definedNames>
  <calcPr calcId="191029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51" l="1" r="S504"/>
  <c i="6" l="1" r="B6"/>
  <c i="6" r="C6"/>
  <c i="6" r="D6"/>
  <c i="6" r="E6"/>
  <c i="6" r="F6"/>
  <c i="6" r="G6"/>
  <c i="6" r="H6"/>
  <c i="6" r="I6"/>
  <c i="6" r="J6"/>
  <c i="6" r="K6"/>
  <c i="6" r="L6"/>
  <c i="6" r="M6"/>
  <c i="6" r="N6"/>
  <c i="6" r="O6"/>
  <c i="6" r="P6"/>
  <c i="6" r="Q6"/>
  <c i="6" r="B7"/>
  <c i="6" r="C7"/>
  <c i="6" r="D7"/>
  <c i="6" r="E7"/>
  <c i="6" r="F7"/>
  <c i="6" r="G7"/>
  <c i="6" r="H7"/>
  <c i="6" r="I7"/>
  <c i="6" r="J7"/>
  <c i="6" r="K7"/>
  <c i="6" r="L7"/>
  <c i="6" r="M7"/>
  <c i="6" r="N7"/>
  <c i="6" r="O7"/>
  <c i="6" r="P7"/>
  <c i="6" r="Q7"/>
  <c i="6" r="B8"/>
  <c i="6" r="C8"/>
  <c i="6" r="D8"/>
  <c i="6" r="E8"/>
  <c i="6" r="F8"/>
  <c i="6" r="G8"/>
  <c i="6" r="H8"/>
  <c i="6" r="I8"/>
  <c i="6" r="J8"/>
  <c i="6" r="K8"/>
  <c i="6" r="L8"/>
  <c i="6" r="M8"/>
  <c i="6" r="N8"/>
  <c i="6" r="O8"/>
  <c i="6" r="P8"/>
  <c i="6" r="Q8"/>
  <c i="6" r="B9"/>
  <c i="6" r="C9"/>
  <c i="6" r="D9"/>
  <c i="6" r="E9"/>
  <c i="6" r="F9"/>
  <c i="6" r="G9"/>
  <c i="6" r="H9"/>
  <c i="6" r="I9"/>
  <c i="6" r="J9"/>
  <c i="6" r="K9"/>
  <c i="6" r="L9"/>
  <c i="6" r="M9"/>
  <c i="6" r="N9"/>
  <c i="6" r="O9"/>
  <c i="6" r="P9"/>
  <c i="6" r="Q9"/>
  <c i="6" r="B10"/>
  <c i="6" r="C10"/>
  <c i="6" r="D10"/>
  <c i="6" r="E10"/>
  <c i="6" r="F10"/>
  <c i="6" r="G10"/>
  <c i="6" r="H10"/>
  <c i="6" r="I10"/>
  <c i="6" r="J10"/>
  <c i="6" r="K10"/>
  <c i="6" r="L10"/>
  <c i="6" r="M10"/>
  <c i="6" r="N10"/>
  <c i="6" r="O10"/>
  <c i="6" r="P10"/>
  <c i="6" r="Q10"/>
  <c i="6" r="B11"/>
  <c i="6" r="C11"/>
  <c i="6" r="D11"/>
  <c i="6" r="E11"/>
  <c i="6" r="F11"/>
  <c i="6" r="G11"/>
  <c i="6" r="H11"/>
  <c i="6" r="I11"/>
  <c i="6" r="J11"/>
  <c i="6" r="K11"/>
  <c i="6" r="L11"/>
  <c i="6" r="M11"/>
  <c i="6" r="N11"/>
  <c i="6" r="O11"/>
  <c i="6" r="P11"/>
  <c i="6" r="Q11"/>
  <c i="6" r="B12"/>
  <c i="6" r="C12"/>
  <c i="6" r="D12"/>
  <c i="6" r="E12"/>
  <c i="6" r="F12"/>
  <c i="6" r="G12"/>
  <c i="6" r="H12"/>
  <c i="6" r="I12"/>
  <c i="6" r="J12"/>
  <c i="6" r="K12"/>
  <c i="6" r="L12"/>
  <c i="6" r="M12"/>
  <c i="6" r="N12"/>
  <c i="6" r="O12"/>
  <c i="6" r="P12"/>
  <c i="6" r="Q12"/>
  <c i="6" r="B13"/>
  <c i="6" r="C13"/>
  <c i="6" r="D13"/>
  <c i="6" r="E13"/>
  <c i="6" r="F13"/>
  <c i="6" r="G13"/>
  <c i="6" r="H13"/>
  <c i="6" r="I13"/>
  <c i="6" r="J13"/>
  <c i="6" r="K13"/>
  <c i="6" r="L13"/>
  <c i="6" r="M13"/>
  <c i="6" r="N13"/>
  <c i="6" r="O13"/>
  <c i="6" r="P13"/>
  <c i="6" r="Q13"/>
  <c i="6" r="B14"/>
  <c i="6" r="C14"/>
  <c i="6" r="D14"/>
  <c i="6" r="E14"/>
  <c i="6" r="F14"/>
  <c i="6" r="G14"/>
  <c i="6" r="H14"/>
  <c i="6" r="I14"/>
  <c i="6" r="J14"/>
  <c i="6" r="K14"/>
  <c i="6" r="L14"/>
  <c i="6" r="M14"/>
  <c i="6" r="N14"/>
  <c i="6" r="O14"/>
  <c i="6" r="P14"/>
  <c i="6" r="Q14"/>
  <c i="6" r="B15"/>
  <c i="6" r="C15"/>
  <c i="6" r="D15"/>
  <c i="6" r="E15"/>
  <c i="6" r="F15"/>
  <c i="6" r="G15"/>
  <c i="6" r="H15"/>
  <c i="6" r="I15"/>
  <c i="6" r="J15"/>
  <c i="6" r="K15"/>
  <c i="6" r="L15"/>
  <c i="6" r="M15"/>
  <c i="6" r="N15"/>
  <c i="6" r="O15"/>
  <c i="6" r="P15"/>
  <c i="6" r="Q15"/>
  <c i="6" r="B16"/>
  <c i="6" r="C16"/>
  <c i="6" r="D16"/>
  <c i="6" r="E16"/>
  <c i="6" r="F16"/>
  <c i="6" r="G16"/>
  <c i="6" r="H16"/>
  <c i="6" r="I16"/>
  <c i="6" r="J16"/>
  <c i="6" r="K16"/>
  <c i="6" r="L16"/>
  <c i="6" r="M16"/>
  <c i="6" r="N16"/>
  <c i="6" r="O16"/>
  <c i="6" r="P16"/>
  <c i="6" r="Q16"/>
  <c i="6" r="B17"/>
  <c i="6" r="C17"/>
  <c i="6" r="D17"/>
  <c i="6" r="E17"/>
  <c i="6" r="F17"/>
  <c i="6" r="G17"/>
  <c i="6" r="H17"/>
  <c i="6" r="I17"/>
  <c i="6" r="J17"/>
  <c i="6" r="K17"/>
  <c i="6" r="L17"/>
  <c i="6" r="M17"/>
  <c i="6" r="N17"/>
  <c i="6" r="O17"/>
  <c i="6" r="P17"/>
  <c i="6" r="Q17"/>
  <c i="6" r="B18"/>
  <c i="6" r="C18"/>
  <c i="6" r="D18"/>
  <c i="6" r="E18"/>
  <c i="6" r="F18"/>
  <c i="6" r="G18"/>
  <c i="6" r="H18"/>
  <c i="6" r="I18"/>
  <c i="6" r="J18"/>
  <c i="6" r="K18"/>
  <c i="6" r="L18"/>
  <c i="6" r="M18"/>
  <c i="6" r="N18"/>
  <c i="6" r="O18"/>
  <c i="6" r="P18"/>
  <c i="6" r="Q18"/>
  <c i="6" r="B19"/>
  <c i="6" r="C19"/>
  <c i="6" r="D19"/>
  <c i="6" r="E19"/>
  <c i="6" r="F19"/>
  <c i="6" r="G19"/>
  <c i="6" r="H19"/>
  <c i="6" r="I19"/>
  <c i="6" r="J19"/>
  <c i="6" r="K19"/>
  <c i="6" r="L19"/>
  <c i="6" r="M19"/>
  <c i="6" r="N19"/>
  <c i="6" r="O19"/>
  <c i="6" r="P19"/>
  <c i="6" r="Q19"/>
  <c i="6" r="B20"/>
  <c i="6" r="C20"/>
  <c i="6" r="D20"/>
  <c i="6" r="E20"/>
  <c i="6" r="F20"/>
  <c i="6" r="G20"/>
  <c i="6" r="H20"/>
  <c i="6" r="I20"/>
  <c i="6" r="J20"/>
  <c i="6" r="K20"/>
  <c i="6" r="L20"/>
  <c i="6" r="M20"/>
  <c i="6" r="N20"/>
  <c i="6" r="O20"/>
  <c i="6" r="P20"/>
  <c i="6" r="Q20"/>
  <c i="6" r="B21"/>
  <c i="6" r="C21"/>
  <c i="6" r="D21"/>
  <c i="6" r="E21"/>
  <c i="6" r="F21"/>
  <c i="6" r="G21"/>
  <c i="6" r="H21"/>
  <c i="6" r="I21"/>
  <c i="6" r="J21"/>
  <c i="6" r="K21"/>
  <c i="6" r="L21"/>
  <c i="6" r="M21"/>
  <c i="6" r="N21"/>
  <c i="6" r="O21"/>
  <c i="6" r="P21"/>
  <c i="6" r="Q21"/>
  <c i="6" r="B22"/>
  <c i="6" r="C22"/>
  <c i="6" r="D22"/>
  <c i="6" r="E22"/>
  <c i="6" r="F22"/>
  <c i="6" r="G22"/>
  <c i="6" r="H22"/>
  <c i="6" r="I22"/>
  <c i="6" r="J22"/>
  <c i="6" r="K22"/>
  <c i="6" r="L22"/>
  <c i="6" r="M22"/>
  <c i="6" r="N22"/>
  <c i="6" r="O22"/>
  <c i="6" r="P22"/>
  <c i="6" r="Q22"/>
  <c i="6" r="B23"/>
  <c i="6" r="C23"/>
  <c i="6" r="D23"/>
  <c i="6" r="E23"/>
  <c i="6" r="F23"/>
  <c i="6" r="G23"/>
  <c i="6" r="H23"/>
  <c i="6" r="I23"/>
  <c i="6" r="J23"/>
  <c i="6" r="K23"/>
  <c i="6" r="L23"/>
  <c i="6" r="M23"/>
  <c i="6" r="N23"/>
  <c i="6" r="O23"/>
  <c i="6" r="P23"/>
  <c i="6" r="Q23"/>
  <c i="6" r="B24"/>
  <c i="6" r="C24"/>
  <c i="6" r="D24"/>
  <c i="6" r="E24"/>
  <c i="6" r="F24"/>
  <c i="6" r="G24"/>
  <c i="6" r="H24"/>
  <c i="6" r="I24"/>
  <c i="6" r="J24"/>
  <c i="6" r="K24"/>
  <c i="6" r="L24"/>
  <c i="6" r="M24"/>
  <c i="6" r="N24"/>
  <c i="6" r="O24"/>
  <c i="6" r="P24"/>
  <c i="6" r="Q24"/>
  <c i="6" r="B25"/>
  <c i="6" r="C25"/>
  <c i="6" r="D25"/>
  <c i="6" r="E25"/>
  <c i="6" r="F25"/>
  <c i="6" r="G25"/>
  <c i="6" r="H25"/>
  <c i="6" r="I25"/>
  <c i="6" r="J25"/>
  <c i="6" r="K25"/>
  <c i="6" r="L25"/>
  <c i="6" r="M25"/>
  <c i="6" r="N25"/>
  <c i="6" r="O25"/>
  <c i="6" r="P25"/>
  <c i="6" r="Q25"/>
  <c i="6" r="B26"/>
  <c i="6" r="C26"/>
  <c i="6" r="D26"/>
  <c i="6" r="E26"/>
  <c i="6" r="F26"/>
  <c i="6" r="G26"/>
  <c i="6" r="H26"/>
  <c i="6" r="I26"/>
  <c i="6" r="J26"/>
  <c i="6" r="K26"/>
  <c i="6" r="L26"/>
  <c i="6" r="M26"/>
  <c i="6" r="N26"/>
  <c i="6" r="O26"/>
  <c i="6" r="P26"/>
  <c i="6" r="Q26"/>
  <c i="6" r="B27"/>
  <c i="6" r="C27"/>
  <c i="6" r="D27"/>
  <c i="6" r="E27"/>
  <c i="6" r="F27"/>
  <c i="6" r="G27"/>
  <c i="6" r="H27"/>
  <c i="6" r="I27"/>
  <c i="6" r="J27"/>
  <c i="6" r="K27"/>
  <c i="6" r="L27"/>
  <c i="6" r="M27"/>
  <c i="6" r="N27"/>
  <c i="6" r="O27"/>
  <c i="6" r="P27"/>
  <c i="6" r="Q27"/>
  <c i="6" r="B28"/>
  <c i="6" r="C28"/>
  <c i="6" r="D28"/>
  <c i="6" r="E28"/>
  <c i="6" r="F28"/>
  <c i="6" r="G28"/>
  <c i="6" r="H28"/>
  <c i="6" r="I28"/>
  <c i="6" r="J28"/>
  <c i="6" r="K28"/>
  <c i="6" r="L28"/>
  <c i="6" r="M28"/>
  <c i="6" r="N28"/>
  <c i="6" r="O28"/>
  <c i="6" r="P28"/>
  <c i="6" r="Q28"/>
  <c i="6" r="B29"/>
  <c i="6" r="C29"/>
  <c i="6" r="D29"/>
  <c i="6" r="E29"/>
  <c i="6" r="F29"/>
  <c i="6" r="G29"/>
  <c i="6" r="H29"/>
  <c i="6" r="I29"/>
  <c i="6" r="J29"/>
  <c i="6" r="K29"/>
  <c i="6" r="L29"/>
  <c i="6" r="M29"/>
  <c i="6" r="N29"/>
  <c i="6" r="O29"/>
  <c i="6" r="P29"/>
  <c i="6" r="Q29"/>
  <c i="6" r="B30"/>
  <c i="6" r="C30"/>
  <c i="6" r="D30"/>
  <c i="6" r="E30"/>
  <c i="6" r="F30"/>
  <c i="6" r="G30"/>
  <c i="6" r="H30"/>
  <c i="6" r="I30"/>
  <c i="6" r="J30"/>
  <c i="6" r="K30"/>
  <c i="6" r="L30"/>
  <c i="6" r="M30"/>
  <c i="6" r="N30"/>
  <c i="6" r="O30"/>
  <c i="6" r="P30"/>
  <c i="6" r="Q30"/>
  <c i="6" r="B31"/>
  <c i="6" r="C31"/>
  <c i="6" r="D31"/>
  <c i="6" r="E31"/>
  <c i="6" r="F31"/>
  <c i="6" r="G31"/>
  <c i="6" r="H31"/>
  <c i="6" r="I31"/>
  <c i="6" r="J31"/>
  <c i="6" r="K31"/>
  <c i="6" r="L31"/>
  <c i="6" r="M31"/>
  <c i="6" r="N31"/>
  <c i="6" r="O31"/>
  <c i="6" r="P31"/>
  <c i="6" r="Q31"/>
  <c i="6" r="B32"/>
  <c i="6" r="C32"/>
  <c i="6" r="D32"/>
  <c i="6" r="E32"/>
  <c i="6" r="F32"/>
  <c i="6" r="G32"/>
  <c i="6" r="H32"/>
  <c i="6" r="I32"/>
  <c i="6" r="J32"/>
  <c i="6" r="K32"/>
  <c i="6" r="L32"/>
  <c i="6" r="M32"/>
  <c i="6" r="N32"/>
  <c i="6" r="O32"/>
  <c i="6" r="P32"/>
  <c i="6" r="Q32"/>
  <c i="6" r="B33"/>
  <c i="6" r="C33"/>
  <c i="6" r="D33"/>
  <c i="6" r="E33"/>
  <c i="6" r="F33"/>
  <c i="6" r="G33"/>
  <c i="6" r="H33"/>
  <c i="6" r="I33"/>
  <c i="6" r="J33"/>
  <c i="6" r="K33"/>
  <c i="6" r="L33"/>
  <c i="6" r="M33"/>
  <c i="6" r="N33"/>
  <c i="6" r="O33"/>
  <c i="6" r="P33"/>
  <c i="6" r="Q33"/>
  <c i="6" r="B34"/>
  <c i="6" r="C34"/>
  <c i="6" r="D34"/>
  <c i="6" r="E34"/>
  <c i="6" r="F34"/>
  <c i="6" r="G34"/>
  <c i="6" r="H34"/>
  <c i="6" r="I34"/>
  <c i="6" r="J34"/>
  <c i="6" r="K34"/>
  <c i="6" r="L34"/>
  <c i="6" r="M34"/>
  <c i="6" r="N34"/>
  <c i="6" r="O34"/>
  <c i="6" r="P34"/>
  <c i="6" r="Q34"/>
  <c i="6" r="B35"/>
  <c i="6" r="C35"/>
  <c i="6" r="D35"/>
  <c i="6" r="E35"/>
  <c i="6" r="F35"/>
  <c i="6" r="G35"/>
  <c i="6" r="H35"/>
  <c i="6" r="I35"/>
  <c i="6" r="J35"/>
  <c i="6" r="K35"/>
  <c i="6" r="L35"/>
  <c i="6" r="M35"/>
  <c i="6" r="N35"/>
  <c i="6" r="O35"/>
  <c i="6" r="P35"/>
  <c i="6" r="Q35"/>
  <c i="6" r="B36"/>
  <c i="6" r="C36"/>
  <c i="6" r="D36"/>
  <c i="6" r="E36"/>
  <c i="6" r="F36"/>
  <c i="6" r="G36"/>
  <c i="6" r="H36"/>
  <c i="6" r="I36"/>
  <c i="6" r="J36"/>
  <c i="6" r="K36"/>
  <c i="6" r="L36"/>
  <c i="6" r="M36"/>
  <c i="6" r="N36"/>
  <c i="6" r="O36"/>
  <c i="6" r="P36"/>
  <c i="6" r="Q36"/>
  <c i="6" r="B37"/>
  <c i="6" r="C37"/>
  <c i="6" r="D37"/>
  <c i="6" r="E37"/>
  <c i="6" r="F37"/>
  <c i="6" r="G37"/>
  <c i="6" r="H37"/>
  <c i="6" r="I37"/>
  <c i="6" r="J37"/>
  <c i="6" r="K37"/>
  <c i="6" r="L37"/>
  <c i="6" r="M37"/>
  <c i="6" r="N37"/>
  <c i="6" r="O37"/>
  <c i="6" r="P37"/>
  <c i="6" r="Q37"/>
  <c i="6" r="B38"/>
  <c i="6" r="C38"/>
  <c i="6" r="D38"/>
  <c i="6" r="E38"/>
  <c i="6" r="F38"/>
  <c i="6" r="G38"/>
  <c i="6" r="H38"/>
  <c i="6" r="I38"/>
  <c i="6" r="J38"/>
  <c i="6" r="K38"/>
  <c i="6" r="L38"/>
  <c i="6" r="M38"/>
  <c i="6" r="N38"/>
  <c i="6" r="O38"/>
  <c i="6" r="P38"/>
  <c i="6" r="Q38"/>
  <c i="6" r="B39"/>
  <c i="6" r="C39"/>
  <c i="6" r="D39"/>
  <c i="6" r="E39"/>
  <c i="6" r="F39"/>
  <c i="6" r="G39"/>
  <c i="6" r="H39"/>
  <c i="6" r="I39"/>
  <c i="6" r="J39"/>
  <c i="6" r="K39"/>
  <c i="6" r="L39"/>
  <c i="6" r="M39"/>
  <c i="6" r="N39"/>
  <c i="6" r="O39"/>
  <c i="6" r="P39"/>
  <c i="6" r="Q39"/>
  <c i="6" r="B40"/>
  <c i="6" r="C40"/>
  <c i="6" r="D40"/>
  <c i="6" r="E40"/>
  <c i="6" r="F40"/>
  <c i="6" r="G40"/>
  <c i="6" r="H40"/>
  <c i="6" r="I40"/>
  <c i="6" r="J40"/>
  <c i="6" r="K40"/>
  <c i="6" r="L40"/>
  <c i="6" r="M40"/>
  <c i="6" r="N40"/>
  <c i="6" r="O40"/>
  <c i="6" r="P40"/>
  <c i="6" r="Q40"/>
  <c i="6" r="B41"/>
  <c i="6" r="C41"/>
  <c i="6" r="D41"/>
  <c i="6" r="E41"/>
  <c i="6" r="F41"/>
  <c i="6" r="G41"/>
  <c i="6" r="H41"/>
  <c i="6" r="I41"/>
  <c i="6" r="J41"/>
  <c i="6" r="K41"/>
  <c i="6" r="L41"/>
  <c i="6" r="M41"/>
  <c i="6" r="N41"/>
  <c i="6" r="O41"/>
  <c i="6" r="P41"/>
  <c i="6" r="Q41"/>
  <c i="6" r="B42"/>
  <c i="6" r="C42"/>
  <c i="6" r="D42"/>
  <c i="6" r="E42"/>
  <c i="6" r="F42"/>
  <c i="6" r="G42"/>
  <c i="6" r="H42"/>
  <c i="6" r="I42"/>
  <c i="6" r="J42"/>
  <c i="6" r="K42"/>
  <c i="6" r="L42"/>
  <c i="6" r="M42"/>
  <c i="6" r="N42"/>
  <c i="6" r="O42"/>
  <c i="6" r="P42"/>
  <c i="6" r="Q42"/>
  <c i="6" r="B43"/>
  <c i="6" r="C43"/>
  <c i="6" r="D43"/>
  <c i="6" r="E43"/>
  <c i="6" r="F43"/>
  <c i="6" r="G43"/>
  <c i="6" r="H43"/>
  <c i="6" r="I43"/>
  <c i="6" r="J43"/>
  <c i="6" r="K43"/>
  <c i="6" r="L43"/>
  <c i="6" r="M43"/>
  <c i="6" r="N43"/>
  <c i="6" r="O43"/>
  <c i="6" r="P43"/>
  <c i="6" r="Q43"/>
  <c i="6" r="B44"/>
  <c i="6" r="C44"/>
  <c i="6" r="D44"/>
  <c i="6" r="E44"/>
  <c i="6" r="F44"/>
  <c i="6" r="G44"/>
  <c i="6" r="H44"/>
  <c i="6" r="I44"/>
  <c i="6" r="J44"/>
  <c i="6" r="K44"/>
  <c i="6" r="L44"/>
  <c i="6" r="M44"/>
  <c i="6" r="N44"/>
  <c i="6" r="O44"/>
  <c i="6" r="P44"/>
  <c i="6" r="Q44"/>
  <c i="6" r="B45"/>
  <c i="6" r="C45"/>
  <c i="6" r="D45"/>
  <c i="6" r="E45"/>
  <c i="6" r="F45"/>
  <c i="6" r="G45"/>
  <c i="6" r="H45"/>
  <c i="6" r="I45"/>
  <c i="6" r="J45"/>
  <c i="6" r="K45"/>
  <c i="6" r="L45"/>
  <c i="6" r="M45"/>
  <c i="6" r="N45"/>
  <c i="6" r="O45"/>
  <c i="6" r="P45"/>
  <c i="6" r="Q45"/>
  <c i="6" r="B46"/>
  <c i="6" r="C46"/>
  <c i="6" r="D46"/>
  <c i="6" r="E46"/>
  <c i="6" r="F46"/>
  <c i="6" r="G46"/>
  <c i="6" r="H46"/>
  <c i="6" r="I46"/>
  <c i="6" r="J46"/>
  <c i="6" r="K46"/>
  <c i="6" r="L46"/>
  <c i="6" r="M46"/>
  <c i="6" r="N46"/>
  <c i="6" r="O46"/>
  <c i="6" r="P46"/>
  <c i="6" r="Q46"/>
  <c i="6" r="B47"/>
  <c i="6" r="C47"/>
  <c i="6" r="D47"/>
  <c i="6" r="E47"/>
  <c i="6" r="F47"/>
  <c i="6" r="G47"/>
  <c i="6" r="H47"/>
  <c i="6" r="I47"/>
  <c i="6" r="J47"/>
  <c i="6" r="K47"/>
  <c i="6" r="L47"/>
  <c i="6" r="M47"/>
  <c i="6" r="N47"/>
  <c i="6" r="O47"/>
  <c i="6" r="P47"/>
  <c i="6" r="Q47"/>
  <c i="6" r="B48"/>
  <c i="6" r="C48"/>
  <c i="6" r="D48"/>
  <c i="6" r="E48"/>
  <c i="6" r="F48"/>
  <c i="6" r="G48"/>
  <c i="6" r="H48"/>
  <c i="6" r="I48"/>
  <c i="6" r="J48"/>
  <c i="6" r="K48"/>
  <c i="6" r="L48"/>
  <c i="6" r="M48"/>
  <c i="6" r="N48"/>
  <c i="6" r="O48"/>
  <c i="6" r="P48"/>
  <c i="6" r="Q48"/>
  <c i="6" r="B49"/>
  <c i="6" r="C49"/>
  <c i="6" r="D49"/>
  <c i="6" r="E49"/>
  <c i="6" r="F49"/>
  <c i="6" r="G49"/>
  <c i="6" r="H49"/>
  <c i="6" r="I49"/>
  <c i="6" r="J49"/>
  <c i="6" r="K49"/>
  <c i="6" r="L49"/>
  <c i="6" r="M49"/>
  <c i="6" r="N49"/>
  <c i="6" r="O49"/>
  <c i="6" r="P49"/>
  <c i="6" r="Q49"/>
  <c i="6" r="B50"/>
  <c i="6" r="C50"/>
  <c i="6" r="D50"/>
  <c i="6" r="E50"/>
  <c i="6" r="F50"/>
  <c i="6" r="G50"/>
  <c i="6" r="H50"/>
  <c i="6" r="I50"/>
  <c i="6" r="J50"/>
  <c i="6" r="K50"/>
  <c i="6" r="L50"/>
  <c i="6" r="M50"/>
  <c i="6" r="N50"/>
  <c i="6" r="O50"/>
  <c i="6" r="P50"/>
  <c i="6" r="Q50"/>
  <c i="6" r="B51"/>
  <c i="6" r="C51"/>
  <c i="6" r="D51"/>
  <c i="6" r="E51"/>
  <c i="6" r="F51"/>
  <c i="6" r="G51"/>
  <c i="6" r="H51"/>
  <c i="6" r="I51"/>
  <c i="6" r="J51"/>
  <c i="6" r="K51"/>
  <c i="6" r="L51"/>
  <c i="6" r="M51"/>
  <c i="6" r="N51"/>
  <c i="6" r="O51"/>
  <c i="6" r="P51"/>
  <c i="6" r="Q51"/>
  <c i="6" r="B52"/>
  <c i="6" r="C52"/>
  <c i="6" r="D52"/>
  <c i="6" r="E52"/>
  <c i="6" r="F52"/>
  <c i="6" r="G52"/>
  <c i="6" r="H52"/>
  <c i="6" r="I52"/>
  <c i="6" r="J52"/>
  <c i="6" r="K52"/>
  <c i="6" r="L52"/>
  <c i="6" r="M52"/>
  <c i="6" r="N52"/>
  <c i="6" r="O52"/>
  <c i="6" r="P52"/>
  <c i="6" r="Q52"/>
  <c i="6" r="B53"/>
  <c i="6" r="C53"/>
  <c i="6" r="D53"/>
  <c i="6" r="E53"/>
  <c i="6" r="F53"/>
  <c i="6" r="G53"/>
  <c i="6" r="H53"/>
  <c i="6" r="I53"/>
  <c i="6" r="J53"/>
  <c i="6" r="K53"/>
  <c i="6" r="L53"/>
  <c i="6" r="M53"/>
  <c i="6" r="N53"/>
  <c i="6" r="O53"/>
  <c i="6" r="P53"/>
  <c i="6" r="Q53"/>
  <c i="6" r="B54"/>
  <c i="6" r="C54"/>
  <c i="6" r="D54"/>
  <c i="6" r="E54"/>
  <c i="6" r="F54"/>
  <c i="6" r="G54"/>
  <c i="6" r="H54"/>
  <c i="6" r="I54"/>
  <c i="6" r="J54"/>
  <c i="6" r="K54"/>
  <c i="6" r="L54"/>
  <c i="6" r="M54"/>
  <c i="6" r="N54"/>
  <c i="6" r="O54"/>
  <c i="6" r="P54"/>
  <c i="6" r="Q54"/>
  <c i="6" r="B55"/>
  <c i="6" r="C55"/>
  <c i="6" r="D55"/>
  <c i="6" r="E55"/>
  <c i="6" r="F55"/>
  <c i="6" r="G55"/>
  <c i="6" r="H55"/>
  <c i="6" r="I55"/>
  <c i="6" r="J55"/>
  <c i="6" r="K55"/>
  <c i="6" r="L55"/>
  <c i="6" r="M55"/>
  <c i="6" r="N55"/>
  <c i="6" r="O55"/>
  <c i="6" r="P55"/>
  <c i="6" r="Q55"/>
  <c i="6" r="B56"/>
  <c i="6" r="C56"/>
  <c i="6" r="D56"/>
  <c i="6" r="E56"/>
  <c i="6" r="F56"/>
  <c i="6" r="G56"/>
  <c i="6" r="H56"/>
  <c i="6" r="I56"/>
  <c i="6" r="J56"/>
  <c i="6" r="K56"/>
  <c i="6" r="L56"/>
  <c i="6" r="M56"/>
  <c i="6" r="N56"/>
  <c i="6" r="O56"/>
  <c i="6" r="P56"/>
  <c i="6" r="Q56"/>
  <c i="6" r="B57"/>
  <c i="6" r="C57"/>
  <c i="6" r="D57"/>
  <c i="6" r="E57"/>
  <c i="6" r="F57"/>
  <c i="6" r="G57"/>
  <c i="6" r="H57"/>
  <c i="6" r="I57"/>
  <c i="6" r="J57"/>
  <c i="6" r="K57"/>
  <c i="6" r="L57"/>
  <c i="6" r="M57"/>
  <c i="6" r="N57"/>
  <c i="6" r="O57"/>
  <c i="6" r="P57"/>
  <c i="6" r="Q57"/>
  <c i="6" r="B58"/>
  <c i="6" r="C58"/>
  <c i="6" r="D58"/>
  <c i="6" r="E58"/>
  <c i="6" r="F58"/>
  <c i="6" r="G58"/>
  <c i="6" r="H58"/>
  <c i="6" r="I58"/>
  <c i="6" r="J58"/>
  <c i="6" r="K58"/>
  <c i="6" r="L58"/>
  <c i="6" r="M58"/>
  <c i="6" r="N58"/>
  <c i="6" r="O58"/>
  <c i="6" r="P58"/>
  <c i="6" r="Q58"/>
  <c i="6" r="B59"/>
  <c i="6" r="C59"/>
  <c i="6" r="D59"/>
  <c i="6" r="E59"/>
  <c i="6" r="F59"/>
  <c i="6" r="G59"/>
  <c i="6" r="H59"/>
  <c i="6" r="I59"/>
  <c i="6" r="J59"/>
  <c i="6" r="K59"/>
  <c i="6" r="L59"/>
  <c i="6" r="M59"/>
  <c i="6" r="N59"/>
  <c i="6" r="O59"/>
  <c i="6" r="P59"/>
  <c i="6" r="Q59"/>
  <c i="6" r="B60"/>
  <c i="6" r="C60"/>
  <c i="6" r="D60"/>
  <c i="6" r="E60"/>
  <c i="6" r="F60"/>
  <c i="6" r="G60"/>
  <c i="6" r="H60"/>
  <c i="6" r="I60"/>
  <c i="6" r="J60"/>
  <c i="6" r="K60"/>
  <c i="6" r="L60"/>
  <c i="6" r="M60"/>
  <c i="6" r="N60"/>
  <c i="6" r="O60"/>
  <c i="6" r="P60"/>
  <c i="6" r="Q60"/>
  <c i="6" r="B61"/>
  <c i="6" r="C61"/>
  <c i="6" r="D61"/>
  <c i="6" r="E61"/>
  <c i="6" r="F61"/>
  <c i="6" r="G61"/>
  <c i="6" r="H61"/>
  <c i="6" r="I61"/>
  <c i="6" r="J61"/>
  <c i="6" r="K61"/>
  <c i="6" r="L61"/>
  <c i="6" r="M61"/>
  <c i="6" r="N61"/>
  <c i="6" r="O61"/>
  <c i="6" r="P61"/>
  <c i="6" r="Q61"/>
  <c i="6" r="B62"/>
  <c i="6" r="C62"/>
  <c i="6" r="D62"/>
  <c i="6" r="E62"/>
  <c i="6" r="F62"/>
  <c i="6" r="G62"/>
  <c i="6" r="H62"/>
  <c i="6" r="I62"/>
  <c i="6" r="J62"/>
  <c i="6" r="K62"/>
  <c i="6" r="L62"/>
  <c i="6" r="M62"/>
  <c i="6" r="N62"/>
  <c i="6" r="O62"/>
  <c i="6" r="P62"/>
  <c i="6" r="Q62"/>
  <c i="6" r="B63"/>
  <c i="6" r="C63"/>
  <c i="6" r="D63"/>
  <c i="6" r="E63"/>
  <c i="6" r="F63"/>
  <c i="6" r="G63"/>
  <c i="6" r="H63"/>
  <c i="6" r="I63"/>
  <c i="6" r="J63"/>
  <c i="6" r="K63"/>
  <c i="6" r="L63"/>
  <c i="6" r="M63"/>
  <c i="6" r="N63"/>
  <c i="6" r="O63"/>
  <c i="6" r="P63"/>
  <c i="6" r="Q63"/>
  <c i="6" r="B64"/>
  <c i="6" r="C64"/>
  <c i="6" r="D64"/>
  <c i="6" r="E64"/>
  <c i="6" r="F64"/>
  <c i="6" r="G64"/>
  <c i="6" r="H64"/>
  <c i="6" r="I64"/>
  <c i="6" r="J64"/>
  <c i="6" r="K64"/>
  <c i="6" r="L64"/>
  <c i="6" r="M64"/>
  <c i="6" r="N64"/>
  <c i="6" r="O64"/>
  <c i="6" r="P64"/>
  <c i="6" r="Q64"/>
  <c i="6" r="B65"/>
  <c i="6" r="C65"/>
  <c i="6" r="D65"/>
  <c i="6" r="E65"/>
  <c i="6" r="F65"/>
  <c i="6" r="G65"/>
  <c i="6" r="H65"/>
  <c i="6" r="I65"/>
  <c i="6" r="J65"/>
  <c i="6" r="K65"/>
  <c i="6" r="L65"/>
  <c i="6" r="M65"/>
  <c i="6" r="N65"/>
  <c i="6" r="O65"/>
  <c i="6" r="P65"/>
  <c i="6" r="Q65"/>
  <c i="6" r="B66"/>
  <c i="6" r="C66"/>
  <c i="6" r="D66"/>
  <c i="6" r="E66"/>
  <c i="6" r="F66"/>
  <c i="6" r="G66"/>
  <c i="6" r="H66"/>
  <c i="6" r="I66"/>
  <c i="6" r="J66"/>
  <c i="6" r="K66"/>
  <c i="6" r="L66"/>
  <c i="6" r="M66"/>
  <c i="6" r="N66"/>
  <c i="6" r="O66"/>
  <c i="6" r="P66"/>
  <c i="6" r="Q66"/>
  <c i="6" r="B67"/>
  <c i="6" r="C67"/>
  <c i="6" r="D67"/>
  <c i="6" r="E67"/>
  <c i="6" r="F67"/>
  <c i="6" r="G67"/>
  <c i="6" r="H67"/>
  <c i="6" r="I67"/>
  <c i="6" r="J67"/>
  <c i="6" r="K67"/>
  <c i="6" r="L67"/>
  <c i="6" r="M67"/>
  <c i="6" r="N67"/>
  <c i="6" r="O67"/>
  <c i="6" r="P67"/>
  <c i="6" r="Q67"/>
  <c i="6" r="B68"/>
  <c i="6" r="C68"/>
  <c i="6" r="D68"/>
  <c i="6" r="E68"/>
  <c i="6" r="F68"/>
  <c i="6" r="G68"/>
  <c i="6" r="H68"/>
  <c i="6" r="I68"/>
  <c i="6" r="J68"/>
  <c i="6" r="K68"/>
  <c i="6" r="L68"/>
  <c i="6" r="M68"/>
  <c i="6" r="N68"/>
  <c i="6" r="O68"/>
  <c i="6" r="P68"/>
  <c i="6" r="Q68"/>
  <c i="6" r="B69"/>
  <c i="6" r="C69"/>
  <c i="6" r="D69"/>
  <c i="6" r="E69"/>
  <c i="6" r="F69"/>
  <c i="6" r="G69"/>
  <c i="6" r="H69"/>
  <c i="6" r="I69"/>
  <c i="6" r="J69"/>
  <c i="6" r="K69"/>
  <c i="6" r="L69"/>
  <c i="6" r="M69"/>
  <c i="6" r="N69"/>
  <c i="6" r="O69"/>
  <c i="6" r="P69"/>
  <c i="6" r="Q69"/>
  <c i="6" r="B70"/>
  <c i="6" r="C70"/>
  <c i="6" r="D70"/>
  <c i="6" r="E70"/>
  <c i="6" r="F70"/>
  <c i="6" r="G70"/>
  <c i="6" r="H70"/>
  <c i="6" r="I70"/>
  <c i="6" r="J70"/>
  <c i="6" r="K70"/>
  <c i="6" r="L70"/>
  <c i="6" r="M70"/>
  <c i="6" r="N70"/>
  <c i="6" r="O70"/>
  <c i="6" r="P70"/>
  <c i="6" r="Q70"/>
  <c i="6" r="B71"/>
  <c i="6" r="C71"/>
  <c i="6" r="D71"/>
  <c i="6" r="E71"/>
  <c i="6" r="F71"/>
  <c i="6" r="G71"/>
  <c i="6" r="H71"/>
  <c i="6" r="I71"/>
  <c i="6" r="J71"/>
  <c i="6" r="K71"/>
  <c i="6" r="L71"/>
  <c i="6" r="M71"/>
  <c i="6" r="N71"/>
  <c i="6" r="O71"/>
  <c i="6" r="P71"/>
  <c i="6" r="Q71"/>
  <c i="6" r="B72"/>
  <c i="6" r="C72"/>
  <c i="6" r="D72"/>
  <c i="6" r="E72"/>
  <c i="6" r="F72"/>
  <c i="6" r="G72"/>
  <c i="6" r="H72"/>
  <c i="6" r="I72"/>
  <c i="6" r="J72"/>
  <c i="6" r="K72"/>
  <c i="6" r="L72"/>
  <c i="6" r="M72"/>
  <c i="6" r="N72"/>
  <c i="6" r="O72"/>
  <c i="6" r="P72"/>
  <c i="6" r="Q72"/>
  <c i="6" r="B73"/>
  <c i="6" r="C73"/>
  <c i="6" r="D73"/>
  <c i="6" r="E73"/>
  <c i="6" r="F73"/>
  <c i="6" r="G73"/>
  <c i="6" r="H73"/>
  <c i="6" r="I73"/>
  <c i="6" r="J73"/>
  <c i="6" r="K73"/>
  <c i="6" r="L73"/>
  <c i="6" r="M73"/>
  <c i="6" r="N73"/>
  <c i="6" r="O73"/>
  <c i="6" r="P73"/>
  <c i="6" r="Q73"/>
  <c i="6" r="B74"/>
  <c i="6" r="C74"/>
  <c i="6" r="D74"/>
  <c i="6" r="E74"/>
  <c i="6" r="F74"/>
  <c i="6" r="G74"/>
  <c i="6" r="H74"/>
  <c i="6" r="I74"/>
  <c i="6" r="J74"/>
  <c i="6" r="K74"/>
  <c i="6" r="L74"/>
  <c i="6" r="M74"/>
  <c i="6" r="N74"/>
  <c i="6" r="O74"/>
  <c i="6" r="P74"/>
  <c i="6" r="Q74"/>
  <c i="6" r="B75"/>
  <c i="6" r="C75"/>
  <c i="6" r="D75"/>
  <c i="6" r="E75"/>
  <c i="6" r="F75"/>
  <c i="6" r="G75"/>
  <c i="6" r="H75"/>
  <c i="6" r="I75"/>
  <c i="6" r="J75"/>
  <c i="6" r="K75"/>
  <c i="6" r="L75"/>
  <c i="6" r="M75"/>
  <c i="6" r="N75"/>
  <c i="6" r="O75"/>
  <c i="6" r="P75"/>
  <c i="6" r="Q75"/>
  <c i="6" r="B76"/>
  <c i="6" r="C76"/>
  <c i="6" r="D76"/>
  <c i="6" r="E76"/>
  <c i="6" r="F76"/>
  <c i="6" r="G76"/>
  <c i="6" r="H76"/>
  <c i="6" r="I76"/>
  <c i="6" r="J76"/>
  <c i="6" r="K76"/>
  <c i="6" r="L76"/>
  <c i="6" r="M76"/>
  <c i="6" r="N76"/>
  <c i="6" r="O76"/>
  <c i="6" r="P76"/>
  <c i="6" r="Q76"/>
  <c i="6" r="B77"/>
  <c i="6" r="C77"/>
  <c i="6" r="D77"/>
  <c i="6" r="E77"/>
  <c i="6" r="F77"/>
  <c i="6" r="G77"/>
  <c i="6" r="H77"/>
  <c i="6" r="I77"/>
  <c i="6" r="J77"/>
  <c i="6" r="K77"/>
  <c i="6" r="L77"/>
  <c i="6" r="M77"/>
  <c i="6" r="N77"/>
  <c i="6" r="O77"/>
  <c i="6" r="P77"/>
  <c i="6" r="Q77"/>
  <c i="6" r="B78"/>
  <c i="6" r="C78"/>
  <c i="6" r="D78"/>
  <c i="6" r="E78"/>
  <c i="6" r="F78"/>
  <c i="6" r="G78"/>
  <c i="6" r="H78"/>
  <c i="6" r="I78"/>
  <c i="6" r="J78"/>
  <c i="6" r="K78"/>
  <c i="6" r="L78"/>
  <c i="6" r="M78"/>
  <c i="6" r="N78"/>
  <c i="6" r="O78"/>
  <c i="6" r="P78"/>
  <c i="6" r="Q78"/>
  <c i="6" r="B79"/>
  <c i="6" r="C79"/>
  <c i="6" r="D79"/>
  <c i="6" r="E79"/>
  <c i="6" r="F79"/>
  <c i="6" r="G79"/>
  <c i="6" r="H79"/>
  <c i="6" r="I79"/>
  <c i="6" r="J79"/>
  <c i="6" r="K79"/>
  <c i="6" r="L79"/>
  <c i="6" r="M79"/>
  <c i="6" r="N79"/>
  <c i="6" r="O79"/>
  <c i="6" r="P79"/>
  <c i="6" r="Q79"/>
  <c i="6" r="B80"/>
  <c i="6" r="C80"/>
  <c i="6" r="D80"/>
  <c i="6" r="E80"/>
  <c i="6" r="F80"/>
  <c i="6" r="G80"/>
  <c i="6" r="H80"/>
  <c i="6" r="I80"/>
  <c i="6" r="J80"/>
  <c i="6" r="K80"/>
  <c i="6" r="L80"/>
  <c i="6" r="M80"/>
  <c i="6" r="N80"/>
  <c i="6" r="O80"/>
  <c i="6" r="P80"/>
  <c i="6" r="Q80"/>
  <c i="6" r="B81"/>
  <c i="6" r="C81"/>
  <c i="6" r="D81"/>
  <c i="6" r="E81"/>
  <c i="6" r="F81"/>
  <c i="6" r="G81"/>
  <c i="6" r="H81"/>
  <c i="6" r="I81"/>
  <c i="6" r="J81"/>
  <c i="6" r="K81"/>
  <c i="6" r="L81"/>
  <c i="6" r="M81"/>
  <c i="6" r="N81"/>
  <c i="6" r="O81"/>
  <c i="6" r="P81"/>
  <c i="6" r="Q81"/>
  <c i="6" r="B82"/>
  <c i="6" r="C82"/>
  <c i="6" r="D82"/>
  <c i="6" r="E82"/>
  <c i="6" r="F82"/>
  <c i="6" r="G82"/>
  <c i="6" r="H82"/>
  <c i="6" r="I82"/>
  <c i="6" r="J82"/>
  <c i="6" r="K82"/>
  <c i="6" r="L82"/>
  <c i="6" r="M82"/>
  <c i="6" r="N82"/>
  <c i="6" r="O82"/>
  <c i="6" r="P82"/>
  <c i="6" r="Q82"/>
  <c i="6" r="B83"/>
  <c i="6" r="C83"/>
  <c i="6" r="D83"/>
  <c i="6" r="E83"/>
  <c i="6" r="F83"/>
  <c i="6" r="G83"/>
  <c i="6" r="H83"/>
  <c i="6" r="I83"/>
  <c i="6" r="J83"/>
  <c i="6" r="K83"/>
  <c i="6" r="L83"/>
  <c i="6" r="M83"/>
  <c i="6" r="N83"/>
  <c i="6" r="O83"/>
  <c i="6" r="P83"/>
  <c i="6" r="Q83"/>
  <c i="6" r="B84"/>
  <c i="6" r="C84"/>
  <c i="6" r="D84"/>
  <c i="6" r="E84"/>
  <c i="6" r="F84"/>
  <c i="6" r="G84"/>
  <c i="6" r="H84"/>
  <c i="6" r="I84"/>
  <c i="6" r="J84"/>
  <c i="6" r="K84"/>
  <c i="6" r="L84"/>
  <c i="6" r="M84"/>
  <c i="6" r="N84"/>
  <c i="6" r="O84"/>
  <c i="6" r="P84"/>
  <c i="6" r="Q84"/>
  <c i="6" r="B85"/>
  <c i="6" r="C85"/>
  <c i="6" r="D85"/>
  <c i="6" r="E85"/>
  <c i="6" r="F85"/>
  <c i="6" r="G85"/>
  <c i="6" r="H85"/>
  <c i="6" r="I85"/>
  <c i="6" r="J85"/>
  <c i="6" r="K85"/>
  <c i="6" r="L85"/>
  <c i="6" r="M85"/>
  <c i="6" r="N85"/>
  <c i="6" r="O85"/>
  <c i="6" r="P85"/>
  <c i="6" r="Q85"/>
  <c i="6" r="B86"/>
  <c i="6" r="C86"/>
  <c i="6" r="D86"/>
  <c i="6" r="E86"/>
  <c i="6" r="F86"/>
  <c i="6" r="G86"/>
  <c i="6" r="H86"/>
  <c i="6" r="I86"/>
  <c i="6" r="J86"/>
  <c i="6" r="K86"/>
  <c i="6" r="L86"/>
  <c i="6" r="M86"/>
  <c i="6" r="N86"/>
  <c i="6" r="O86"/>
  <c i="6" r="P86"/>
  <c i="6" r="Q86"/>
  <c i="6" r="B87"/>
  <c i="6" r="C87"/>
  <c i="6" r="D87"/>
  <c i="6" r="E87"/>
  <c i="6" r="F87"/>
  <c i="6" r="G87"/>
  <c i="6" r="H87"/>
  <c i="6" r="I87"/>
  <c i="6" r="J87"/>
  <c i="6" r="K87"/>
  <c i="6" r="L87"/>
  <c i="6" r="M87"/>
  <c i="6" r="N87"/>
  <c i="6" r="O87"/>
  <c i="6" r="P87"/>
  <c i="6" r="Q87"/>
  <c i="6" r="B88"/>
  <c i="6" r="C88"/>
  <c i="6" r="D88"/>
  <c i="6" r="E88"/>
  <c i="6" r="F88"/>
  <c i="6" r="G88"/>
  <c i="6" r="H88"/>
  <c i="6" r="I88"/>
  <c i="6" r="J88"/>
  <c i="6" r="K88"/>
  <c i="6" r="L88"/>
  <c i="6" r="M88"/>
  <c i="6" r="N88"/>
  <c i="6" r="O88"/>
  <c i="6" r="P88"/>
  <c i="6" r="Q88"/>
  <c i="6" r="B89"/>
  <c i="6" r="C89"/>
  <c i="6" r="D89"/>
  <c i="6" r="E89"/>
  <c i="6" r="F89"/>
  <c i="6" r="G89"/>
  <c i="6" r="H89"/>
  <c i="6" r="I89"/>
  <c i="6" r="J89"/>
  <c i="6" r="K89"/>
  <c i="6" r="L89"/>
  <c i="6" r="M89"/>
  <c i="6" r="N89"/>
  <c i="6" r="O89"/>
  <c i="6" r="P89"/>
  <c i="6" r="Q89"/>
  <c i="6" r="B90"/>
  <c i="6" r="C90"/>
  <c i="6" r="D90"/>
  <c i="6" r="E90"/>
  <c i="6" r="F90"/>
  <c i="6" r="G90"/>
  <c i="6" r="H90"/>
  <c i="6" r="I90"/>
  <c i="6" r="J90"/>
  <c i="6" r="K90"/>
  <c i="6" r="L90"/>
  <c i="6" r="M90"/>
  <c i="6" r="N90"/>
  <c i="6" r="O90"/>
  <c i="6" r="P90"/>
  <c i="6" r="Q90"/>
  <c i="6" r="B91"/>
  <c i="6" r="C91"/>
  <c i="6" r="D91"/>
  <c i="6" r="E91"/>
  <c i="6" r="F91"/>
  <c i="6" r="G91"/>
  <c i="6" r="H91"/>
  <c i="6" r="I91"/>
  <c i="6" r="J91"/>
  <c i="6" r="K91"/>
  <c i="6" r="L91"/>
  <c i="6" r="M91"/>
  <c i="6" r="N91"/>
  <c i="6" r="O91"/>
  <c i="6" r="P91"/>
  <c i="6" r="Q91"/>
  <c i="6" r="B92"/>
  <c i="6" r="C92"/>
  <c i="6" r="D92"/>
  <c i="6" r="E92"/>
  <c i="6" r="F92"/>
  <c i="6" r="G92"/>
  <c i="6" r="H92"/>
  <c i="6" r="I92"/>
  <c i="6" r="J92"/>
  <c i="6" r="K92"/>
  <c i="6" r="L92"/>
  <c i="6" r="M92"/>
  <c i="6" r="N92"/>
  <c i="6" r="O92"/>
  <c i="6" r="P92"/>
  <c i="6" r="Q92"/>
  <c i="6" r="B93"/>
  <c i="6" r="C93"/>
  <c i="6" r="D93"/>
  <c i="6" r="E93"/>
  <c i="6" r="F93"/>
  <c i="6" r="G93"/>
  <c i="6" r="H93"/>
  <c i="6" r="I93"/>
  <c i="6" r="J93"/>
  <c i="6" r="K93"/>
  <c i="6" r="L93"/>
  <c i="6" r="M93"/>
  <c i="6" r="N93"/>
  <c i="6" r="O93"/>
  <c i="6" r="P93"/>
  <c i="6" r="Q93"/>
  <c i="6" r="B94"/>
  <c i="6" r="C94"/>
  <c i="6" r="D94"/>
  <c i="6" r="E94"/>
  <c i="6" r="F94"/>
  <c i="6" r="G94"/>
  <c i="6" r="H94"/>
  <c i="6" r="I94"/>
  <c i="6" r="J94"/>
  <c i="6" r="K94"/>
  <c i="6" r="L94"/>
  <c i="6" r="M94"/>
  <c i="6" r="N94"/>
  <c i="6" r="O94"/>
  <c i="6" r="P94"/>
  <c i="6" r="Q94"/>
  <c i="6" r="B95"/>
  <c i="6" r="C95"/>
  <c i="6" r="D95"/>
  <c i="6" r="E95"/>
  <c i="6" r="F95"/>
  <c i="6" r="G95"/>
  <c i="6" r="H95"/>
  <c i="6" r="I95"/>
  <c i="6" r="J95"/>
  <c i="6" r="K95"/>
  <c i="6" r="L95"/>
  <c i="6" r="M95"/>
  <c i="6" r="N95"/>
  <c i="6" r="O95"/>
  <c i="6" r="P95"/>
  <c i="6" r="Q95"/>
  <c i="6" r="B96"/>
  <c i="6" r="C96"/>
  <c i="6" r="D96"/>
  <c i="6" r="E96"/>
  <c i="6" r="F96"/>
  <c i="6" r="G96"/>
  <c i="6" r="H96"/>
  <c i="6" r="I96"/>
  <c i="6" r="J96"/>
  <c i="6" r="K96"/>
  <c i="6" r="L96"/>
  <c i="6" r="M96"/>
  <c i="6" r="N96"/>
  <c i="6" r="O96"/>
  <c i="6" r="P96"/>
  <c i="6" r="Q96"/>
  <c i="6" r="B97"/>
  <c i="6" r="C97"/>
  <c i="6" r="D97"/>
  <c i="6" r="E97"/>
  <c i="6" r="F97"/>
  <c i="6" r="G97"/>
  <c i="6" r="H97"/>
  <c i="6" r="I97"/>
  <c i="6" r="J97"/>
  <c i="6" r="K97"/>
  <c i="6" r="L97"/>
  <c i="6" r="M97"/>
  <c i="6" r="N97"/>
  <c i="6" r="O97"/>
  <c i="6" r="P97"/>
  <c i="6" r="Q97"/>
  <c i="6" r="B98"/>
  <c i="6" r="C98"/>
  <c i="6" r="D98"/>
  <c i="6" r="E98"/>
  <c i="6" r="F98"/>
  <c i="6" r="G98"/>
  <c i="6" r="H98"/>
  <c i="6" r="I98"/>
  <c i="6" r="J98"/>
  <c i="6" r="K98"/>
  <c i="6" r="L98"/>
  <c i="6" r="M98"/>
  <c i="6" r="N98"/>
  <c i="6" r="O98"/>
  <c i="6" r="P98"/>
  <c i="6" r="Q98"/>
  <c i="6" r="B99"/>
  <c i="6" r="C99"/>
  <c i="6" r="D99"/>
  <c i="6" r="E99"/>
  <c i="6" r="F99"/>
  <c i="6" r="G99"/>
  <c i="6" r="H99"/>
  <c i="6" r="I99"/>
  <c i="6" r="J99"/>
  <c i="6" r="K99"/>
  <c i="6" r="L99"/>
  <c i="6" r="M99"/>
  <c i="6" r="N99"/>
  <c i="6" r="O99"/>
  <c i="6" r="P99"/>
  <c i="6" r="Q99"/>
  <c i="6" r="B100"/>
  <c i="6" r="C100"/>
  <c i="6" r="D100"/>
  <c i="6" r="E100"/>
  <c i="6" r="F100"/>
  <c i="6" r="G100"/>
  <c i="6" r="H100"/>
  <c i="6" r="I100"/>
  <c i="6" r="J100"/>
  <c i="6" r="K100"/>
  <c i="6" r="L100"/>
  <c i="6" r="M100"/>
  <c i="6" r="N100"/>
  <c i="6" r="O100"/>
  <c i="6" r="P100"/>
  <c i="6" r="Q100"/>
  <c i="6" r="B101"/>
  <c i="6" r="C101"/>
  <c i="6" r="D101"/>
  <c i="6" r="E101"/>
  <c i="6" r="F101"/>
  <c i="6" r="G101"/>
  <c i="6" r="H101"/>
  <c i="6" r="I101"/>
  <c i="6" r="J101"/>
  <c i="6" r="K101"/>
  <c i="6" r="L101"/>
  <c i="6" r="M101"/>
  <c i="6" r="N101"/>
  <c i="6" r="O101"/>
  <c i="6" r="P101"/>
  <c i="6" r="Q101"/>
  <c i="6" r="B102"/>
  <c i="6" r="C102"/>
  <c i="6" r="D102"/>
  <c i="6" r="E102"/>
  <c i="6" r="F102"/>
  <c i="6" r="G102"/>
  <c i="6" r="H102"/>
  <c i="6" r="I102"/>
  <c i="6" r="J102"/>
  <c i="6" r="K102"/>
  <c i="6" r="L102"/>
  <c i="6" r="M102"/>
  <c i="6" r="N102"/>
  <c i="6" r="O102"/>
  <c i="6" r="P102"/>
  <c i="6" r="Q102"/>
  <c i="6" r="B103"/>
  <c i="6" r="C103"/>
  <c i="6" r="D103"/>
  <c i="6" r="E103"/>
  <c i="6" r="F103"/>
  <c i="6" r="G103"/>
  <c i="6" r="H103"/>
  <c i="6" r="I103"/>
  <c i="6" r="J103"/>
  <c i="6" r="K103"/>
  <c i="6" r="L103"/>
  <c i="6" r="M103"/>
  <c i="6" r="N103"/>
  <c i="6" r="O103"/>
  <c i="6" r="P103"/>
  <c i="6" r="Q103"/>
  <c i="6" r="B104"/>
  <c i="6" r="C104"/>
  <c i="6" r="D104"/>
  <c i="6" r="E104"/>
  <c i="6" r="F104"/>
  <c i="6" r="G104"/>
  <c i="6" r="H104"/>
  <c i="6" r="I104"/>
  <c i="6" r="J104"/>
  <c i="6" r="K104"/>
  <c i="6" r="L104"/>
  <c i="6" r="M104"/>
  <c i="6" r="N104"/>
  <c i="6" r="O104"/>
  <c i="6" r="P104"/>
  <c i="6" r="Q104"/>
  <c i="6" r="B105"/>
  <c i="6" r="C105"/>
  <c i="6" r="D105"/>
  <c i="6" r="E105"/>
  <c i="6" r="F105"/>
  <c i="6" r="G105"/>
  <c i="6" r="H105"/>
  <c i="6" r="I105"/>
  <c i="6" r="J105"/>
  <c i="6" r="K105"/>
  <c i="6" r="L105"/>
  <c i="6" r="M105"/>
  <c i="6" r="N105"/>
  <c i="6" r="O105"/>
  <c i="6" r="P105"/>
  <c i="6" r="Q105"/>
  <c i="6" r="B106"/>
  <c i="6" r="C106"/>
  <c i="6" r="D106"/>
  <c i="6" r="E106"/>
  <c i="6" r="F106"/>
  <c i="6" r="G106"/>
  <c i="6" r="H106"/>
  <c i="6" r="I106"/>
  <c i="6" r="J106"/>
  <c i="6" r="K106"/>
  <c i="6" r="L106"/>
  <c i="6" r="M106"/>
  <c i="6" r="N106"/>
  <c i="6" r="O106"/>
  <c i="6" r="P106"/>
  <c i="6" r="Q106"/>
  <c i="6" r="B107"/>
  <c i="6" r="C107"/>
  <c i="6" r="D107"/>
  <c i="6" r="E107"/>
  <c i="6" r="F107"/>
  <c i="6" r="G107"/>
  <c i="6" r="H107"/>
  <c i="6" r="I107"/>
  <c i="6" r="J107"/>
  <c i="6" r="K107"/>
  <c i="6" r="L107"/>
  <c i="6" r="M107"/>
  <c i="6" r="N107"/>
  <c i="6" r="O107"/>
  <c i="6" r="P107"/>
  <c i="6" r="Q107"/>
  <c i="6" r="B108"/>
  <c i="6" r="C108"/>
  <c i="6" r="D108"/>
  <c i="6" r="E108"/>
  <c i="6" r="F108"/>
  <c i="6" r="G108"/>
  <c i="6" r="H108"/>
  <c i="6" r="I108"/>
  <c i="6" r="J108"/>
  <c i="6" r="K108"/>
  <c i="6" r="L108"/>
  <c i="6" r="M108"/>
  <c i="6" r="N108"/>
  <c i="6" r="O108"/>
  <c i="6" r="P108"/>
  <c i="6" r="Q108"/>
  <c i="6" r="B109"/>
  <c i="6" r="C109"/>
  <c i="6" r="D109"/>
  <c i="6" r="E109"/>
  <c i="6" r="F109"/>
  <c i="6" r="G109"/>
  <c i="6" r="H109"/>
  <c i="6" r="I109"/>
  <c i="6" r="J109"/>
  <c i="6" r="K109"/>
  <c i="6" r="L109"/>
  <c i="6" r="M109"/>
  <c i="6" r="N109"/>
  <c i="6" r="O109"/>
  <c i="6" r="P109"/>
  <c i="6" r="Q109"/>
  <c i="6" r="B110"/>
  <c i="6" r="C110"/>
  <c i="6" r="D110"/>
  <c i="6" r="E110"/>
  <c i="6" r="F110"/>
  <c i="6" r="G110"/>
  <c i="6" r="H110"/>
  <c i="6" r="I110"/>
  <c i="6" r="J110"/>
  <c i="6" r="K110"/>
  <c i="6" r="L110"/>
  <c i="6" r="M110"/>
  <c i="6" r="N110"/>
  <c i="6" r="O110"/>
  <c i="6" r="P110"/>
  <c i="6" r="Q110"/>
  <c i="6" r="B111"/>
  <c i="6" r="C111"/>
  <c i="6" r="D111"/>
  <c i="6" r="E111"/>
  <c i="6" r="F111"/>
  <c i="6" r="G111"/>
  <c i="6" r="H111"/>
  <c i="6" r="I111"/>
  <c i="6" r="J111"/>
  <c i="6" r="K111"/>
  <c i="6" r="L111"/>
  <c i="6" r="M111"/>
  <c i="6" r="N111"/>
  <c i="6" r="O111"/>
  <c i="6" r="P111"/>
  <c i="6" r="Q111"/>
  <c i="6" r="B112"/>
  <c i="6" r="C112"/>
  <c i="6" r="D112"/>
  <c i="6" r="E112"/>
  <c i="6" r="F112"/>
  <c i="6" r="G112"/>
  <c i="6" r="H112"/>
  <c i="6" r="I112"/>
  <c i="6" r="J112"/>
  <c i="6" r="K112"/>
  <c i="6" r="L112"/>
  <c i="6" r="M112"/>
  <c i="6" r="N112"/>
  <c i="6" r="O112"/>
  <c i="6" r="P112"/>
  <c i="6" r="Q112"/>
  <c i="6" r="B113"/>
  <c i="6" r="C113"/>
  <c i="6" r="D113"/>
  <c i="6" r="E113"/>
  <c i="6" r="F113"/>
  <c i="6" r="G113"/>
  <c i="6" r="H113"/>
  <c i="6" r="I113"/>
  <c i="6" r="J113"/>
  <c i="6" r="K113"/>
  <c i="6" r="L113"/>
  <c i="6" r="M113"/>
  <c i="6" r="N113"/>
  <c i="6" r="O113"/>
  <c i="6" r="P113"/>
  <c i="6" r="Q113"/>
  <c i="6" r="B114"/>
  <c i="6" r="C114"/>
  <c i="6" r="D114"/>
  <c i="6" r="E114"/>
  <c i="6" r="F114"/>
  <c i="6" r="G114"/>
  <c i="6" r="H114"/>
  <c i="6" r="I114"/>
  <c i="6" r="J114"/>
  <c i="6" r="K114"/>
  <c i="6" r="L114"/>
  <c i="6" r="M114"/>
  <c i="6" r="N114"/>
  <c i="6" r="O114"/>
  <c i="6" r="P114"/>
  <c i="6" r="Q114"/>
  <c i="6" r="B115"/>
  <c i="6" r="C115"/>
  <c i="6" r="D115"/>
  <c i="6" r="E115"/>
  <c i="6" r="F115"/>
  <c i="6" r="G115"/>
  <c i="6" r="H115"/>
  <c i="6" r="I115"/>
  <c i="6" r="J115"/>
  <c i="6" r="K115"/>
  <c i="6" r="L115"/>
  <c i="6" r="M115"/>
  <c i="6" r="N115"/>
  <c i="6" r="O115"/>
  <c i="6" r="P115"/>
  <c i="6" r="Q115"/>
  <c i="6" r="B116"/>
  <c i="6" r="C116"/>
  <c i="6" r="D116"/>
  <c i="6" r="E116"/>
  <c i="6" r="F116"/>
  <c i="6" r="G116"/>
  <c i="6" r="H116"/>
  <c i="6" r="I116"/>
  <c i="6" r="J116"/>
  <c i="6" r="K116"/>
  <c i="6" r="L116"/>
  <c i="6" r="M116"/>
  <c i="6" r="N116"/>
  <c i="6" r="O116"/>
  <c i="6" r="P116"/>
  <c i="6" r="Q116"/>
  <c i="6" r="B117"/>
  <c i="6" r="C117"/>
  <c i="6" r="D117"/>
  <c i="6" r="E117"/>
  <c i="6" r="F117"/>
  <c i="6" r="G117"/>
  <c i="6" r="H117"/>
  <c i="6" r="I117"/>
  <c i="6" r="J117"/>
  <c i="6" r="K117"/>
  <c i="6" r="L117"/>
  <c i="6" r="M117"/>
  <c i="6" r="N117"/>
  <c i="6" r="O117"/>
  <c i="6" r="P117"/>
  <c i="6" r="Q117"/>
  <c i="6" r="B118"/>
  <c i="6" r="C118"/>
  <c i="6" r="D118"/>
  <c i="6" r="E118"/>
  <c i="6" r="F118"/>
  <c i="6" r="G118"/>
  <c i="6" r="H118"/>
  <c i="6" r="I118"/>
  <c i="6" r="J118"/>
  <c i="6" r="K118"/>
  <c i="6" r="L118"/>
  <c i="6" r="M118"/>
  <c i="6" r="N118"/>
  <c i="6" r="O118"/>
  <c i="6" r="P118"/>
  <c i="6" r="Q118"/>
  <c i="6" r="B119"/>
  <c i="6" r="C119"/>
  <c i="6" r="D119"/>
  <c i="6" r="E119"/>
  <c i="6" r="F119"/>
  <c i="6" r="G119"/>
  <c i="6" r="H119"/>
  <c i="6" r="I119"/>
  <c i="6" r="J119"/>
  <c i="6" r="K119"/>
  <c i="6" r="L119"/>
  <c i="6" r="M119"/>
  <c i="6" r="N119"/>
  <c i="6" r="O119"/>
  <c i="6" r="P119"/>
  <c i="6" r="Q119"/>
  <c i="6" r="B120"/>
  <c i="6" r="C120"/>
  <c i="6" r="D120"/>
  <c i="6" r="E120"/>
  <c i="6" r="F120"/>
  <c i="6" r="G120"/>
  <c i="6" r="H120"/>
  <c i="6" r="I120"/>
  <c i="6" r="J120"/>
  <c i="6" r="K120"/>
  <c i="6" r="L120"/>
  <c i="6" r="M120"/>
  <c i="6" r="N120"/>
  <c i="6" r="O120"/>
  <c i="6" r="P120"/>
  <c i="6" r="Q120"/>
  <c i="6" r="B121"/>
  <c i="6" r="C121"/>
  <c i="6" r="D121"/>
  <c i="6" r="E121"/>
  <c i="6" r="F121"/>
  <c i="6" r="G121"/>
  <c i="6" r="H121"/>
  <c i="6" r="I121"/>
  <c i="6" r="J121"/>
  <c i="6" r="K121"/>
  <c i="6" r="L121"/>
  <c i="6" r="M121"/>
  <c i="6" r="N121"/>
  <c i="6" r="O121"/>
  <c i="6" r="P121"/>
  <c i="6" r="Q121"/>
  <c i="6" r="B122"/>
  <c i="6" r="C122"/>
  <c i="6" r="D122"/>
  <c i="6" r="E122"/>
  <c i="6" r="F122"/>
  <c i="6" r="G122"/>
  <c i="6" r="H122"/>
  <c i="6" r="I122"/>
  <c i="6" r="J122"/>
  <c i="6" r="K122"/>
  <c i="6" r="L122"/>
  <c i="6" r="M122"/>
  <c i="6" r="N122"/>
  <c i="6" r="O122"/>
  <c i="6" r="P122"/>
  <c i="6" r="Q122"/>
  <c i="6" r="B123"/>
  <c i="6" r="C123"/>
  <c i="6" r="D123"/>
  <c i="6" r="E123"/>
  <c i="6" r="F123"/>
  <c i="6" r="G123"/>
  <c i="6" r="H123"/>
  <c i="6" r="I123"/>
  <c i="6" r="J123"/>
  <c i="6" r="K123"/>
  <c i="6" r="L123"/>
  <c i="6" r="M123"/>
  <c i="6" r="N123"/>
  <c i="6" r="O123"/>
  <c i="6" r="P123"/>
  <c i="6" r="Q123"/>
  <c i="6" r="B124"/>
  <c i="6" r="C124"/>
  <c i="6" r="D124"/>
  <c i="6" r="E124"/>
  <c i="6" r="F124"/>
  <c i="6" r="G124"/>
  <c i="6" r="H124"/>
  <c i="6" r="I124"/>
  <c i="6" r="J124"/>
  <c i="6" r="K124"/>
  <c i="6" r="L124"/>
  <c i="6" r="M124"/>
  <c i="6" r="N124"/>
  <c i="6" r="O124"/>
  <c i="6" r="P124"/>
  <c i="6" r="Q124"/>
  <c i="6" r="B125"/>
  <c i="6" r="C125"/>
  <c i="6" r="D125"/>
  <c i="6" r="E125"/>
  <c i="6" r="F125"/>
  <c i="6" r="G125"/>
  <c i="6" r="H125"/>
  <c i="6" r="I125"/>
  <c i="6" r="J125"/>
  <c i="6" r="K125"/>
  <c i="6" r="L125"/>
  <c i="6" r="M125"/>
  <c i="6" r="N125"/>
  <c i="6" r="O125"/>
  <c i="6" r="P125"/>
  <c i="6" r="Q125"/>
  <c i="6" r="B126"/>
  <c i="6" r="C126"/>
  <c i="6" r="D126"/>
  <c i="6" r="E126"/>
  <c i="6" r="F126"/>
  <c i="6" r="G126"/>
  <c i="6" r="H126"/>
  <c i="6" r="I126"/>
  <c i="6" r="J126"/>
  <c i="6" r="K126"/>
  <c i="6" r="L126"/>
  <c i="6" r="M126"/>
  <c i="6" r="N126"/>
  <c i="6" r="O126"/>
  <c i="6" r="P126"/>
  <c i="6" r="Q126"/>
  <c i="6" r="B127"/>
  <c i="6" r="C127"/>
  <c i="6" r="D127"/>
  <c i="6" r="E127"/>
  <c i="6" r="F127"/>
  <c i="6" r="G127"/>
  <c i="6" r="H127"/>
  <c i="6" r="I127"/>
  <c i="6" r="J127"/>
  <c i="6" r="K127"/>
  <c i="6" r="L127"/>
  <c i="6" r="M127"/>
  <c i="6" r="N127"/>
  <c i="6" r="O127"/>
  <c i="6" r="P127"/>
  <c i="6" r="Q127"/>
  <c i="6" r="B128"/>
  <c i="6" r="C128"/>
  <c i="6" r="D128"/>
  <c i="6" r="E128"/>
  <c i="6" r="F128"/>
  <c i="6" r="G128"/>
  <c i="6" r="H128"/>
  <c i="6" r="I128"/>
  <c i="6" r="J128"/>
  <c i="6" r="K128"/>
  <c i="6" r="L128"/>
  <c i="6" r="M128"/>
  <c i="6" r="N128"/>
  <c i="6" r="O128"/>
  <c i="6" r="P128"/>
  <c i="6" r="Q128"/>
  <c i="6" r="B129"/>
  <c i="6" r="C129"/>
  <c i="6" r="D129"/>
  <c i="6" r="E129"/>
  <c i="6" r="F129"/>
  <c i="6" r="G129"/>
  <c i="6" r="H129"/>
  <c i="6" r="I129"/>
  <c i="6" r="J129"/>
  <c i="6" r="K129"/>
  <c i="6" r="L129"/>
  <c i="6" r="M129"/>
  <c i="6" r="N129"/>
  <c i="6" r="O129"/>
  <c i="6" r="P129"/>
  <c i="6" r="Q129"/>
  <c i="6" r="B130"/>
  <c i="6" r="C130"/>
  <c i="6" r="D130"/>
  <c i="6" r="E130"/>
  <c i="6" r="F130"/>
  <c i="6" r="G130"/>
  <c i="6" r="H130"/>
  <c i="6" r="I130"/>
  <c i="6" r="J130"/>
  <c i="6" r="K130"/>
  <c i="6" r="L130"/>
  <c i="6" r="M130"/>
  <c i="6" r="N130"/>
  <c i="6" r="O130"/>
  <c i="6" r="P130"/>
  <c i="6" r="Q130"/>
  <c i="6" r="B131"/>
  <c i="6" r="C131"/>
  <c i="6" r="D131"/>
  <c i="6" r="E131"/>
  <c i="6" r="F131"/>
  <c i="6" r="G131"/>
  <c i="6" r="H131"/>
  <c i="6" r="I131"/>
  <c i="6" r="J131"/>
  <c i="6" r="K131"/>
  <c i="6" r="L131"/>
  <c i="6" r="M131"/>
  <c i="6" r="N131"/>
  <c i="6" r="O131"/>
  <c i="6" r="P131"/>
  <c i="6" r="Q131"/>
  <c i="6" r="B132"/>
  <c i="6" r="C132"/>
  <c i="6" r="D132"/>
  <c i="6" r="E132"/>
  <c i="6" r="F132"/>
  <c i="6" r="G132"/>
  <c i="6" r="H132"/>
  <c i="6" r="I132"/>
  <c i="6" r="J132"/>
  <c i="6" r="K132"/>
  <c i="6" r="L132"/>
  <c i="6" r="M132"/>
  <c i="6" r="N132"/>
  <c i="6" r="O132"/>
  <c i="6" r="P132"/>
  <c i="6" r="Q132"/>
  <c i="6" r="B133"/>
  <c i="6" r="C133"/>
  <c i="6" r="D133"/>
  <c i="6" r="E133"/>
  <c i="6" r="F133"/>
  <c i="6" r="G133"/>
  <c i="6" r="H133"/>
  <c i="6" r="I133"/>
  <c i="6" r="J133"/>
  <c i="6" r="K133"/>
  <c i="6" r="L133"/>
  <c i="6" r="M133"/>
  <c i="6" r="N133"/>
  <c i="6" r="O133"/>
  <c i="6" r="P133"/>
  <c i="6" r="Q133"/>
  <c i="6" r="B134"/>
  <c i="6" r="C134"/>
  <c i="6" r="D134"/>
  <c i="6" r="E134"/>
  <c i="6" r="F134"/>
  <c i="6" r="G134"/>
  <c i="6" r="H134"/>
  <c i="6" r="I134"/>
  <c i="6" r="J134"/>
  <c i="6" r="K134"/>
  <c i="6" r="L134"/>
  <c i="6" r="M134"/>
  <c i="6" r="N134"/>
  <c i="6" r="O134"/>
  <c i="6" r="P134"/>
  <c i="6" r="Q134"/>
  <c i="6" r="B135"/>
  <c i="6" r="C135"/>
  <c i="6" r="D135"/>
  <c i="6" r="E135"/>
  <c i="6" r="F135"/>
  <c i="6" r="G135"/>
  <c i="6" r="H135"/>
  <c i="6" r="I135"/>
  <c i="6" r="J135"/>
  <c i="6" r="K135"/>
  <c i="6" r="L135"/>
  <c i="6" r="M135"/>
  <c i="6" r="N135"/>
  <c i="6" r="O135"/>
  <c i="6" r="P135"/>
  <c i="6" r="Q135"/>
  <c i="6" r="B136"/>
  <c i="6" r="C136"/>
  <c i="6" r="D136"/>
  <c i="6" r="E136"/>
  <c i="6" r="F136"/>
  <c i="6" r="G136"/>
  <c i="6" r="H136"/>
  <c i="6" r="I136"/>
  <c i="6" r="J136"/>
  <c i="6" r="K136"/>
  <c i="6" r="L136"/>
  <c i="6" r="M136"/>
  <c i="6" r="N136"/>
  <c i="6" r="O136"/>
  <c i="6" r="P136"/>
  <c i="6" r="Q136"/>
  <c i="6" r="B137"/>
  <c i="6" r="C137"/>
  <c i="6" r="D137"/>
  <c i="6" r="E137"/>
  <c i="6" r="F137"/>
  <c i="6" r="G137"/>
  <c i="6" r="H137"/>
  <c i="6" r="I137"/>
  <c i="6" r="J137"/>
  <c i="6" r="K137"/>
  <c i="6" r="L137"/>
  <c i="6" r="M137"/>
  <c i="6" r="N137"/>
  <c i="6" r="O137"/>
  <c i="6" r="P137"/>
  <c i="6" r="Q137"/>
  <c i="6" r="B138"/>
  <c i="6" r="C138"/>
  <c i="6" r="D138"/>
  <c i="6" r="E138"/>
  <c i="6" r="F138"/>
  <c i="6" r="G138"/>
  <c i="6" r="H138"/>
  <c i="6" r="I138"/>
  <c i="6" r="J138"/>
  <c i="6" r="K138"/>
  <c i="6" r="L138"/>
  <c i="6" r="M138"/>
  <c i="6" r="N138"/>
  <c i="6" r="O138"/>
  <c i="6" r="P138"/>
  <c i="6" r="Q138"/>
  <c i="6" r="B139"/>
  <c i="6" r="C139"/>
  <c i="6" r="D139"/>
  <c i="6" r="E139"/>
  <c i="6" r="F139"/>
  <c i="6" r="G139"/>
  <c i="6" r="H139"/>
  <c i="6" r="I139"/>
  <c i="6" r="J139"/>
  <c i="6" r="K139"/>
  <c i="6" r="L139"/>
  <c i="6" r="M139"/>
  <c i="6" r="N139"/>
  <c i="6" r="O139"/>
  <c i="6" r="P139"/>
  <c i="6" r="Q139"/>
  <c i="6" r="B140"/>
  <c i="6" r="C140"/>
  <c i="6" r="D140"/>
  <c i="6" r="E140"/>
  <c i="6" r="F140"/>
  <c i="6" r="G140"/>
  <c i="6" r="H140"/>
  <c i="6" r="I140"/>
  <c i="6" r="J140"/>
  <c i="6" r="K140"/>
  <c i="6" r="L140"/>
  <c i="6" r="M140"/>
  <c i="6" r="N140"/>
  <c i="6" r="O140"/>
  <c i="6" r="P140"/>
  <c i="6" r="Q140"/>
  <c i="6" r="B141"/>
  <c i="6" r="C141"/>
  <c i="6" r="D141"/>
  <c i="6" r="E141"/>
  <c i="6" r="F141"/>
  <c i="6" r="G141"/>
  <c i="6" r="H141"/>
  <c i="6" r="I141"/>
  <c i="6" r="J141"/>
  <c i="6" r="K141"/>
  <c i="6" r="L141"/>
  <c i="6" r="M141"/>
  <c i="6" r="N141"/>
  <c i="6" r="O141"/>
  <c i="6" r="P141"/>
  <c i="6" r="Q141"/>
  <c i="6" r="B142"/>
  <c i="6" r="C142"/>
  <c i="6" r="D142"/>
  <c i="6" r="E142"/>
  <c i="6" r="F142"/>
  <c i="6" r="G142"/>
  <c i="6" r="H142"/>
  <c i="6" r="I142"/>
  <c i="6" r="J142"/>
  <c i="6" r="K142"/>
  <c i="6" r="L142"/>
  <c i="6" r="M142"/>
  <c i="6" r="N142"/>
  <c i="6" r="O142"/>
  <c i="6" r="P142"/>
  <c i="6" r="Q142"/>
  <c i="6" r="B143"/>
  <c i="6" r="C143"/>
  <c i="6" r="D143"/>
  <c i="6" r="E143"/>
  <c i="6" r="F143"/>
  <c i="6" r="G143"/>
  <c i="6" r="H143"/>
  <c i="6" r="I143"/>
  <c i="6" r="J143"/>
  <c i="6" r="K143"/>
  <c i="6" r="L143"/>
  <c i="6" r="M143"/>
  <c i="6" r="N143"/>
  <c i="6" r="O143"/>
  <c i="6" r="P143"/>
  <c i="6" r="Q143"/>
  <c i="6" r="B144"/>
  <c i="6" r="C144"/>
  <c i="6" r="D144"/>
  <c i="6" r="E144"/>
  <c i="6" r="F144"/>
  <c i="6" r="G144"/>
  <c i="6" r="H144"/>
  <c i="6" r="I144"/>
  <c i="6" r="J144"/>
  <c i="6" r="K144"/>
  <c i="6" r="L144"/>
  <c i="6" r="M144"/>
  <c i="6" r="N144"/>
  <c i="6" r="O144"/>
  <c i="6" r="P144"/>
  <c i="6" r="Q144"/>
  <c i="6" r="B145"/>
  <c i="6" r="C145"/>
  <c i="6" r="D145"/>
  <c i="6" r="E145"/>
  <c i="6" r="F145"/>
  <c i="6" r="G145"/>
  <c i="6" r="H145"/>
  <c i="6" r="I145"/>
  <c i="6" r="J145"/>
  <c i="6" r="K145"/>
  <c i="6" r="L145"/>
  <c i="6" r="M145"/>
  <c i="6" r="N145"/>
  <c i="6" r="O145"/>
  <c i="6" r="P145"/>
  <c i="6" r="Q145"/>
  <c i="6" r="B146"/>
  <c i="6" r="C146"/>
  <c i="6" r="D146"/>
  <c i="6" r="E146"/>
  <c i="6" r="F146"/>
  <c i="6" r="G146"/>
  <c i="6" r="H146"/>
  <c i="6" r="I146"/>
  <c i="6" r="J146"/>
  <c i="6" r="K146"/>
  <c i="6" r="L146"/>
  <c i="6" r="M146"/>
  <c i="6" r="N146"/>
  <c i="6" r="O146"/>
  <c i="6" r="P146"/>
  <c i="6" r="Q146"/>
  <c i="6" r="B147"/>
  <c i="6" r="C147"/>
  <c i="6" r="D147"/>
  <c i="6" r="E147"/>
  <c i="6" r="F147"/>
  <c i="6" r="G147"/>
  <c i="6" r="H147"/>
  <c i="6" r="I147"/>
  <c i="6" r="J147"/>
  <c i="6" r="K147"/>
  <c i="6" r="L147"/>
  <c i="6" r="M147"/>
  <c i="6" r="N147"/>
  <c i="6" r="O147"/>
  <c i="6" r="P147"/>
  <c i="6" r="Q147"/>
  <c i="6" r="B148"/>
  <c i="6" r="C148"/>
  <c i="6" r="D148"/>
  <c i="6" r="E148"/>
  <c i="6" r="F148"/>
  <c i="6" r="G148"/>
  <c i="6" r="H148"/>
  <c i="6" r="I148"/>
  <c i="6" r="J148"/>
  <c i="6" r="K148"/>
  <c i="6" r="L148"/>
  <c i="6" r="M148"/>
  <c i="6" r="N148"/>
  <c i="6" r="O148"/>
  <c i="6" r="P148"/>
  <c i="6" r="Q148"/>
  <c i="6" r="B149"/>
  <c i="6" r="C149"/>
  <c i="6" r="D149"/>
  <c i="6" r="E149"/>
  <c i="6" r="F149"/>
  <c i="6" r="G149"/>
  <c i="6" r="H149"/>
  <c i="6" r="I149"/>
  <c i="6" r="J149"/>
  <c i="6" r="K149"/>
  <c i="6" r="L149"/>
  <c i="6" r="M149"/>
  <c i="6" r="N149"/>
  <c i="6" r="O149"/>
  <c i="6" r="P149"/>
  <c i="6" r="Q149"/>
  <c i="6" r="B150"/>
  <c i="6" r="C150"/>
  <c i="6" r="D150"/>
  <c i="6" r="E150"/>
  <c i="6" r="F150"/>
  <c i="6" r="G150"/>
  <c i="6" r="H150"/>
  <c i="6" r="I150"/>
  <c i="6" r="J150"/>
  <c i="6" r="K150"/>
  <c i="6" r="L150"/>
  <c i="6" r="M150"/>
  <c i="6" r="N150"/>
  <c i="6" r="O150"/>
  <c i="6" r="P150"/>
  <c i="6" r="Q150"/>
  <c i="6" r="B151"/>
  <c i="6" r="C151"/>
  <c i="6" r="D151"/>
  <c i="6" r="E151"/>
  <c i="6" r="F151"/>
  <c i="6" r="G151"/>
  <c i="6" r="H151"/>
  <c i="6" r="I151"/>
  <c i="6" r="J151"/>
  <c i="6" r="K151"/>
  <c i="6" r="L151"/>
  <c i="6" r="M151"/>
  <c i="6" r="N151"/>
  <c i="6" r="O151"/>
  <c i="6" r="P151"/>
  <c i="6" r="Q151"/>
  <c i="6" r="B152"/>
  <c i="6" r="C152"/>
  <c i="6" r="D152"/>
  <c i="6" r="E152"/>
  <c i="6" r="F152"/>
  <c i="6" r="G152"/>
  <c i="6" r="H152"/>
  <c i="6" r="I152"/>
  <c i="6" r="J152"/>
  <c i="6" r="K152"/>
  <c i="6" r="L152"/>
  <c i="6" r="M152"/>
  <c i="6" r="N152"/>
  <c i="6" r="O152"/>
  <c i="6" r="P152"/>
  <c i="6" r="Q152"/>
  <c i="6" r="B153"/>
  <c i="6" r="C153"/>
  <c i="6" r="D153"/>
  <c i="6" r="E153"/>
  <c i="6" r="F153"/>
  <c i="6" r="G153"/>
  <c i="6" r="H153"/>
  <c i="6" r="I153"/>
  <c i="6" r="J153"/>
  <c i="6" r="K153"/>
  <c i="6" r="L153"/>
  <c i="6" r="M153"/>
  <c i="6" r="N153"/>
  <c i="6" r="O153"/>
  <c i="6" r="P153"/>
  <c i="6" r="Q153"/>
  <c i="6" r="B154"/>
  <c i="6" r="C154"/>
  <c i="6" r="D154"/>
  <c i="6" r="E154"/>
  <c i="6" r="F154"/>
  <c i="6" r="G154"/>
  <c i="6" r="H154"/>
  <c i="6" r="I154"/>
  <c i="6" r="J154"/>
  <c i="6" r="K154"/>
  <c i="6" r="L154"/>
  <c i="6" r="M154"/>
  <c i="6" r="N154"/>
  <c i="6" r="O154"/>
  <c i="6" r="P154"/>
  <c i="6" r="Q154"/>
  <c i="6" r="B155"/>
  <c i="6" r="C155"/>
  <c i="6" r="D155"/>
  <c i="6" r="E155"/>
  <c i="6" r="F155"/>
  <c i="6" r="G155"/>
  <c i="6" r="H155"/>
  <c i="6" r="I155"/>
  <c i="6" r="J155"/>
  <c i="6" r="K155"/>
  <c i="6" r="L155"/>
  <c i="6" r="M155"/>
  <c i="6" r="N155"/>
  <c i="6" r="O155"/>
  <c i="6" r="P155"/>
  <c i="6" r="Q155"/>
  <c i="6" r="B156"/>
  <c i="6" r="C156"/>
  <c i="6" r="D156"/>
  <c i="6" r="E156"/>
  <c i="6" r="F156"/>
  <c i="6" r="G156"/>
  <c i="6" r="H156"/>
  <c i="6" r="I156"/>
  <c i="6" r="J156"/>
  <c i="6" r="K156"/>
  <c i="6" r="L156"/>
  <c i="6" r="M156"/>
  <c i="6" r="N156"/>
  <c i="6" r="O156"/>
  <c i="6" r="P156"/>
  <c i="6" r="Q156"/>
  <c i="6" r="B157"/>
  <c i="6" r="C157"/>
  <c i="6" r="D157"/>
  <c i="6" r="E157"/>
  <c i="6" r="F157"/>
  <c i="6" r="G157"/>
  <c i="6" r="H157"/>
  <c i="6" r="I157"/>
  <c i="6" r="J157"/>
  <c i="6" r="K157"/>
  <c i="6" r="L157"/>
  <c i="6" r="M157"/>
  <c i="6" r="N157"/>
  <c i="6" r="O157"/>
  <c i="6" r="P157"/>
  <c i="6" r="Q157"/>
  <c i="6" r="B158"/>
  <c i="6" r="C158"/>
  <c i="6" r="D158"/>
  <c i="6" r="E158"/>
  <c i="6" r="F158"/>
  <c i="6" r="G158"/>
  <c i="6" r="H158"/>
  <c i="6" r="I158"/>
  <c i="6" r="J158"/>
  <c i="6" r="K158"/>
  <c i="6" r="L158"/>
  <c i="6" r="M158"/>
  <c i="6" r="N158"/>
  <c i="6" r="O158"/>
  <c i="6" r="P158"/>
  <c i="6" r="Q158"/>
  <c i="6" r="B159"/>
  <c i="6" r="C159"/>
  <c i="6" r="D159"/>
  <c i="6" r="E159"/>
  <c i="6" r="F159"/>
  <c i="6" r="G159"/>
  <c i="6" r="H159"/>
  <c i="6" r="I159"/>
  <c i="6" r="J159"/>
  <c i="6" r="K159"/>
  <c i="6" r="L159"/>
  <c i="6" r="M159"/>
  <c i="6" r="N159"/>
  <c i="6" r="O159"/>
  <c i="6" r="P159"/>
  <c i="6" r="Q159"/>
  <c i="6" r="B160"/>
  <c i="6" r="C160"/>
  <c i="6" r="D160"/>
  <c i="6" r="E160"/>
  <c i="6" r="F160"/>
  <c i="6" r="G160"/>
  <c i="6" r="H160"/>
  <c i="6" r="I160"/>
  <c i="6" r="J160"/>
  <c i="6" r="K160"/>
  <c i="6" r="L160"/>
  <c i="6" r="M160"/>
  <c i="6" r="N160"/>
  <c i="6" r="O160"/>
  <c i="6" r="P160"/>
  <c i="6" r="Q160"/>
  <c i="6" r="B161"/>
  <c i="6" r="C161"/>
  <c i="6" r="D161"/>
  <c i="6" r="E161"/>
  <c i="6" r="F161"/>
  <c i="6" r="G161"/>
  <c i="6" r="H161"/>
  <c i="6" r="I161"/>
  <c i="6" r="J161"/>
  <c i="6" r="K161"/>
  <c i="6" r="L161"/>
  <c i="6" r="M161"/>
  <c i="6" r="N161"/>
  <c i="6" r="O161"/>
  <c i="6" r="P161"/>
  <c i="6" r="Q161"/>
  <c i="6" r="B162"/>
  <c i="6" r="C162"/>
  <c i="6" r="D162"/>
  <c i="6" r="E162"/>
  <c i="6" r="F162"/>
  <c i="6" r="G162"/>
  <c i="6" r="H162"/>
  <c i="6" r="I162"/>
  <c i="6" r="J162"/>
  <c i="6" r="K162"/>
  <c i="6" r="L162"/>
  <c i="6" r="M162"/>
  <c i="6" r="N162"/>
  <c i="6" r="O162"/>
  <c i="6" r="P162"/>
  <c i="6" r="Q162"/>
  <c i="6" r="B163"/>
  <c i="6" r="C163"/>
  <c i="6" r="D163"/>
  <c i="6" r="E163"/>
  <c i="6" r="F163"/>
  <c i="6" r="G163"/>
  <c i="6" r="H163"/>
  <c i="6" r="I163"/>
  <c i="6" r="J163"/>
  <c i="6" r="K163"/>
  <c i="6" r="L163"/>
  <c i="6" r="M163"/>
  <c i="6" r="N163"/>
  <c i="6" r="O163"/>
  <c i="6" r="P163"/>
  <c i="6" r="Q163"/>
  <c i="6" r="B164"/>
  <c i="6" r="C164"/>
  <c i="6" r="D164"/>
  <c i="6" r="E164"/>
  <c i="6" r="F164"/>
  <c i="6" r="G164"/>
  <c i="6" r="H164"/>
  <c i="6" r="I164"/>
  <c i="6" r="J164"/>
  <c i="6" r="K164"/>
  <c i="6" r="L164"/>
  <c i="6" r="M164"/>
  <c i="6" r="N164"/>
  <c i="6" r="O164"/>
  <c i="6" r="P164"/>
  <c i="6" r="Q164"/>
  <c i="6" r="B165"/>
  <c i="6" r="C165"/>
  <c i="6" r="D165"/>
  <c i="6" r="E165"/>
  <c i="6" r="F165"/>
  <c i="6" r="G165"/>
  <c i="6" r="H165"/>
  <c i="6" r="I165"/>
  <c i="6" r="J165"/>
  <c i="6" r="K165"/>
  <c i="6" r="L165"/>
  <c i="6" r="M165"/>
  <c i="6" r="N165"/>
  <c i="6" r="O165"/>
  <c i="6" r="P165"/>
  <c i="6" r="Q165"/>
  <c i="6" r="B166"/>
  <c i="6" r="C166"/>
  <c i="6" r="D166"/>
  <c i="6" r="E166"/>
  <c i="6" r="F166"/>
  <c i="6" r="G166"/>
  <c i="6" r="H166"/>
  <c i="6" r="I166"/>
  <c i="6" r="J166"/>
  <c i="6" r="K166"/>
  <c i="6" r="L166"/>
  <c i="6" r="M166"/>
  <c i="6" r="N166"/>
  <c i="6" r="O166"/>
  <c i="6" r="P166"/>
  <c i="6" r="Q166"/>
  <c i="6" r="B167"/>
  <c i="6" r="C167"/>
  <c i="6" r="D167"/>
  <c i="6" r="E167"/>
  <c i="6" r="F167"/>
  <c i="6" r="G167"/>
  <c i="6" r="H167"/>
  <c i="6" r="I167"/>
  <c i="6" r="J167"/>
  <c i="6" r="K167"/>
  <c i="6" r="L167"/>
  <c i="6" r="M167"/>
  <c i="6" r="N167"/>
  <c i="6" r="O167"/>
  <c i="6" r="P167"/>
  <c i="6" r="Q167"/>
  <c i="6" r="B168"/>
  <c i="6" r="C168"/>
  <c i="6" r="D168"/>
  <c i="6" r="E168"/>
  <c i="6" r="F168"/>
  <c i="6" r="G168"/>
  <c i="6" r="H168"/>
  <c i="6" r="I168"/>
  <c i="6" r="J168"/>
  <c i="6" r="K168"/>
  <c i="6" r="L168"/>
  <c i="6" r="M168"/>
  <c i="6" r="N168"/>
  <c i="6" r="O168"/>
  <c i="6" r="P168"/>
  <c i="6" r="Q168"/>
  <c i="6" r="B169"/>
  <c i="6" r="C169"/>
  <c i="6" r="D169"/>
  <c i="6" r="E169"/>
  <c i="6" r="F169"/>
  <c i="6" r="G169"/>
  <c i="6" r="H169"/>
  <c i="6" r="I169"/>
  <c i="6" r="J169"/>
  <c i="6" r="K169"/>
  <c i="6" r="L169"/>
  <c i="6" r="M169"/>
  <c i="6" r="N169"/>
  <c i="6" r="O169"/>
  <c i="6" r="P169"/>
  <c i="6" r="Q169"/>
  <c i="6" r="B170"/>
  <c i="6" r="C170"/>
  <c i="6" r="D170"/>
  <c i="6" r="E170"/>
  <c i="6" r="F170"/>
  <c i="6" r="G170"/>
  <c i="6" r="H170"/>
  <c i="6" r="I170"/>
  <c i="6" r="J170"/>
  <c i="6" r="K170"/>
  <c i="6" r="L170"/>
  <c i="6" r="M170"/>
  <c i="6" r="N170"/>
  <c i="6" r="O170"/>
  <c i="6" r="P170"/>
  <c i="6" r="Q170"/>
  <c i="6" r="B171"/>
  <c i="6" r="C171"/>
  <c i="6" r="D171"/>
  <c i="6" r="E171"/>
  <c i="6" r="F171"/>
  <c i="6" r="G171"/>
  <c i="6" r="H171"/>
  <c i="6" r="I171"/>
  <c i="6" r="J171"/>
  <c i="6" r="K171"/>
  <c i="6" r="L171"/>
  <c i="6" r="M171"/>
  <c i="6" r="N171"/>
  <c i="6" r="O171"/>
  <c i="6" r="P171"/>
  <c i="6" r="Q171"/>
  <c i="6" r="B172"/>
  <c i="6" r="C172"/>
  <c i="6" r="D172"/>
  <c i="6" r="E172"/>
  <c i="6" r="F172"/>
  <c i="6" r="G172"/>
  <c i="6" r="H172"/>
  <c i="6" r="I172"/>
  <c i="6" r="J172"/>
  <c i="6" r="K172"/>
  <c i="6" r="L172"/>
  <c i="6" r="M172"/>
  <c i="6" r="N172"/>
  <c i="6" r="O172"/>
  <c i="6" r="P172"/>
  <c i="6" r="Q172"/>
  <c i="6" r="B173"/>
  <c i="6" r="C173"/>
  <c i="6" r="D173"/>
  <c i="6" r="E173"/>
  <c i="6" r="F173"/>
  <c i="6" r="G173"/>
  <c i="6" r="H173"/>
  <c i="6" r="I173"/>
  <c i="6" r="J173"/>
  <c i="6" r="K173"/>
  <c i="6" r="L173"/>
  <c i="6" r="M173"/>
  <c i="6" r="N173"/>
  <c i="6" r="O173"/>
  <c i="6" r="P173"/>
  <c i="6" r="Q173"/>
  <c i="6" r="B174"/>
  <c i="6" r="C174"/>
  <c i="6" r="D174"/>
  <c i="6" r="E174"/>
  <c i="6" r="F174"/>
  <c i="6" r="G174"/>
  <c i="6" r="H174"/>
  <c i="6" r="I174"/>
  <c i="6" r="J174"/>
  <c i="6" r="K174"/>
  <c i="6" r="L174"/>
  <c i="6" r="M174"/>
  <c i="6" r="N174"/>
  <c i="6" r="O174"/>
  <c i="6" r="P174"/>
  <c i="6" r="Q174"/>
  <c i="6" r="B175"/>
  <c i="6" r="C175"/>
  <c i="6" r="D175"/>
  <c i="6" r="E175"/>
  <c i="6" r="F175"/>
  <c i="6" r="G175"/>
  <c i="6" r="H175"/>
  <c i="6" r="I175"/>
  <c i="6" r="J175"/>
  <c i="6" r="K175"/>
  <c i="6" r="L175"/>
  <c i="6" r="M175"/>
  <c i="6" r="N175"/>
  <c i="6" r="O175"/>
  <c i="6" r="P175"/>
  <c i="6" r="Q175"/>
  <c i="6" r="B176"/>
  <c i="6" r="C176"/>
  <c i="6" r="D176"/>
  <c i="6" r="E176"/>
  <c i="6" r="F176"/>
  <c i="6" r="G176"/>
  <c i="6" r="H176"/>
  <c i="6" r="I176"/>
  <c i="6" r="J176"/>
  <c i="6" r="K176"/>
  <c i="6" r="L176"/>
  <c i="6" r="M176"/>
  <c i="6" r="N176"/>
  <c i="6" r="O176"/>
  <c i="6" r="P176"/>
  <c i="6" r="Q176"/>
  <c i="6" r="B177"/>
  <c i="6" r="C177"/>
  <c i="6" r="D177"/>
  <c i="6" r="E177"/>
  <c i="6" r="F177"/>
  <c i="6" r="G177"/>
  <c i="6" r="H177"/>
  <c i="6" r="I177"/>
  <c i="6" r="J177"/>
  <c i="6" r="K177"/>
  <c i="6" r="L177"/>
  <c i="6" r="M177"/>
  <c i="6" r="N177"/>
  <c i="6" r="O177"/>
  <c i="6" r="P177"/>
  <c i="6" r="Q177"/>
  <c i="6" r="B178"/>
  <c i="6" r="C178"/>
  <c i="6" r="D178"/>
  <c i="6" r="E178"/>
  <c i="6" r="F178"/>
  <c i="6" r="G178"/>
  <c i="6" r="H178"/>
  <c i="6" r="I178"/>
  <c i="6" r="J178"/>
  <c i="6" r="K178"/>
  <c i="6" r="L178"/>
  <c i="6" r="M178"/>
  <c i="6" r="N178"/>
  <c i="6" r="O178"/>
  <c i="6" r="P178"/>
  <c i="6" r="Q178"/>
  <c i="6" r="B179"/>
  <c i="6" r="C179"/>
  <c i="6" r="D179"/>
  <c i="6" r="E179"/>
  <c i="6" r="F179"/>
  <c i="6" r="G179"/>
  <c i="6" r="H179"/>
  <c i="6" r="I179"/>
  <c i="6" r="J179"/>
  <c i="6" r="K179"/>
  <c i="6" r="L179"/>
  <c i="6" r="M179"/>
  <c i="6" r="N179"/>
  <c i="6" r="O179"/>
  <c i="6" r="P179"/>
  <c i="6" r="Q179"/>
  <c i="6" r="B180"/>
  <c i="6" r="C180"/>
  <c i="6" r="D180"/>
  <c i="6" r="E180"/>
  <c i="6" r="F180"/>
  <c i="6" r="G180"/>
  <c i="6" r="H180"/>
  <c i="6" r="I180"/>
  <c i="6" r="J180"/>
  <c i="6" r="K180"/>
  <c i="6" r="L180"/>
  <c i="6" r="M180"/>
  <c i="6" r="N180"/>
  <c i="6" r="O180"/>
  <c i="6" r="P180"/>
  <c i="6" r="Q180"/>
  <c i="6" r="B181"/>
  <c i="6" r="C181"/>
  <c i="6" r="D181"/>
  <c i="6" r="E181"/>
  <c i="6" r="F181"/>
  <c i="6" r="G181"/>
  <c i="6" r="H181"/>
  <c i="6" r="I181"/>
  <c i="6" r="J181"/>
  <c i="6" r="K181"/>
  <c i="6" r="L181"/>
  <c i="6" r="M181"/>
  <c i="6" r="N181"/>
  <c i="6" r="O181"/>
  <c i="6" r="P181"/>
  <c i="6" r="Q181"/>
  <c i="6" r="B182"/>
  <c i="6" r="C182"/>
  <c i="6" r="D182"/>
  <c i="6" r="E182"/>
  <c i="6" r="F182"/>
  <c i="6" r="G182"/>
  <c i="6" r="H182"/>
  <c i="6" r="I182"/>
  <c i="6" r="J182"/>
  <c i="6" r="K182"/>
  <c i="6" r="L182"/>
  <c i="6" r="M182"/>
  <c i="6" r="N182"/>
  <c i="6" r="O182"/>
  <c i="6" r="P182"/>
  <c i="6" r="Q182"/>
  <c i="6" r="B183"/>
  <c i="6" r="C183"/>
  <c i="6" r="D183"/>
  <c i="6" r="E183"/>
  <c i="6" r="F183"/>
  <c i="6" r="G183"/>
  <c i="6" r="H183"/>
  <c i="6" r="I183"/>
  <c i="6" r="J183"/>
  <c i="6" r="K183"/>
  <c i="6" r="L183"/>
  <c i="6" r="M183"/>
  <c i="6" r="N183"/>
  <c i="6" r="O183"/>
  <c i="6" r="P183"/>
  <c i="6" r="Q183"/>
  <c i="6" r="B184"/>
  <c i="6" r="C184"/>
  <c i="6" r="D184"/>
  <c i="6" r="E184"/>
  <c i="6" r="F184"/>
  <c i="6" r="G184"/>
  <c i="6" r="H184"/>
  <c i="6" r="I184"/>
  <c i="6" r="J184"/>
  <c i="6" r="K184"/>
  <c i="6" r="L184"/>
  <c i="6" r="M184"/>
  <c i="6" r="N184"/>
  <c i="6" r="O184"/>
  <c i="6" r="P184"/>
  <c i="6" r="Q184"/>
  <c i="6" r="B185"/>
  <c i="6" r="C185"/>
  <c i="6" r="D185"/>
  <c i="6" r="E185"/>
  <c i="6" r="F185"/>
  <c i="6" r="G185"/>
  <c i="6" r="H185"/>
  <c i="6" r="I185"/>
  <c i="6" r="J185"/>
  <c i="6" r="K185"/>
  <c i="6" r="L185"/>
  <c i="6" r="M185"/>
  <c i="6" r="N185"/>
  <c i="6" r="O185"/>
  <c i="6" r="P185"/>
  <c i="6" r="Q185"/>
  <c i="6" r="B186"/>
  <c i="6" r="C186"/>
  <c i="6" r="D186"/>
  <c i="6" r="E186"/>
  <c i="6" r="F186"/>
  <c i="6" r="G186"/>
  <c i="6" r="H186"/>
  <c i="6" r="I186"/>
  <c i="6" r="J186"/>
  <c i="6" r="K186"/>
  <c i="6" r="L186"/>
  <c i="6" r="M186"/>
  <c i="6" r="N186"/>
  <c i="6" r="O186"/>
  <c i="6" r="P186"/>
  <c i="6" r="Q186"/>
  <c i="6" r="B187"/>
  <c i="6" r="C187"/>
  <c i="6" r="D187"/>
  <c i="6" r="E187"/>
  <c i="6" r="F187"/>
  <c i="6" r="G187"/>
  <c i="6" r="H187"/>
  <c i="6" r="I187"/>
  <c i="6" r="J187"/>
  <c i="6" r="K187"/>
  <c i="6" r="L187"/>
  <c i="6" r="M187"/>
  <c i="6" r="N187"/>
  <c i="6" r="O187"/>
  <c i="6" r="P187"/>
  <c i="6" r="Q187"/>
  <c i="6" r="B188"/>
  <c i="6" r="C188"/>
  <c i="6" r="D188"/>
  <c i="6" r="E188"/>
  <c i="6" r="F188"/>
  <c i="6" r="G188"/>
  <c i="6" r="H188"/>
  <c i="6" r="I188"/>
  <c i="6" r="J188"/>
  <c i="6" r="K188"/>
  <c i="6" r="L188"/>
  <c i="6" r="M188"/>
  <c i="6" r="N188"/>
  <c i="6" r="O188"/>
  <c i="6" r="P188"/>
  <c i="6" r="Q188"/>
  <c i="6" r="B189"/>
  <c i="6" r="C189"/>
  <c i="6" r="D189"/>
  <c i="6" r="E189"/>
  <c i="6" r="F189"/>
  <c i="6" r="G189"/>
  <c i="6" r="H189"/>
  <c i="6" r="I189"/>
  <c i="6" r="J189"/>
  <c i="6" r="K189"/>
  <c i="6" r="L189"/>
  <c i="6" r="M189"/>
  <c i="6" r="N189"/>
  <c i="6" r="O189"/>
  <c i="6" r="P189"/>
  <c i="6" r="Q189"/>
  <c i="6" r="B190"/>
  <c i="6" r="C190"/>
  <c i="6" r="D190"/>
  <c i="6" r="E190"/>
  <c i="6" r="F190"/>
  <c i="6" r="G190"/>
  <c i="6" r="H190"/>
  <c i="6" r="I190"/>
  <c i="6" r="J190"/>
  <c i="6" r="K190"/>
  <c i="6" r="L190"/>
  <c i="6" r="M190"/>
  <c i="6" r="N190"/>
  <c i="6" r="O190"/>
  <c i="6" r="P190"/>
  <c i="6" r="Q190"/>
  <c i="6" r="B191"/>
  <c i="6" r="C191"/>
  <c i="6" r="D191"/>
  <c i="6" r="E191"/>
  <c i="6" r="F191"/>
  <c i="6" r="G191"/>
  <c i="6" r="H191"/>
  <c i="6" r="I191"/>
  <c i="6" r="J191"/>
  <c i="6" r="K191"/>
  <c i="6" r="L191"/>
  <c i="6" r="M191"/>
  <c i="6" r="N191"/>
  <c i="6" r="O191"/>
  <c i="6" r="P191"/>
  <c i="6" r="Q191"/>
  <c i="6" r="B192"/>
  <c i="6" r="C192"/>
  <c i="6" r="D192"/>
  <c i="6" r="E192"/>
  <c i="6" r="F192"/>
  <c i="6" r="G192"/>
  <c i="6" r="H192"/>
  <c i="6" r="I192"/>
  <c i="6" r="J192"/>
  <c i="6" r="K192"/>
  <c i="6" r="L192"/>
  <c i="6" r="M192"/>
  <c i="6" r="N192"/>
  <c i="6" r="O192"/>
  <c i="6" r="P192"/>
  <c i="6" r="Q192"/>
  <c i="6" r="B193"/>
  <c i="6" r="C193"/>
  <c i="6" r="D193"/>
  <c i="6" r="E193"/>
  <c i="6" r="F193"/>
  <c i="6" r="G193"/>
  <c i="6" r="H193"/>
  <c i="6" r="I193"/>
  <c i="6" r="J193"/>
  <c i="6" r="K193"/>
  <c i="6" r="L193"/>
  <c i="6" r="M193"/>
  <c i="6" r="N193"/>
  <c i="6" r="O193"/>
  <c i="6" r="P193"/>
  <c i="6" r="Q193"/>
  <c i="6" r="B194"/>
  <c i="6" r="C194"/>
  <c i="6" r="D194"/>
  <c i="6" r="E194"/>
  <c i="6" r="F194"/>
  <c i="6" r="G194"/>
  <c i="6" r="H194"/>
  <c i="6" r="I194"/>
  <c i="6" r="J194"/>
  <c i="6" r="K194"/>
  <c i="6" r="L194"/>
  <c i="6" r="M194"/>
  <c i="6" r="N194"/>
  <c i="6" r="O194"/>
  <c i="6" r="P194"/>
  <c i="6" r="Q194"/>
  <c i="6" r="B195"/>
  <c i="6" r="C195"/>
  <c i="6" r="D195"/>
  <c i="6" r="E195"/>
  <c i="6" r="F195"/>
  <c i="6" r="G195"/>
  <c i="6" r="H195"/>
  <c i="6" r="I195"/>
  <c i="6" r="J195"/>
  <c i="6" r="K195"/>
  <c i="6" r="L195"/>
  <c i="6" r="M195"/>
  <c i="6" r="N195"/>
  <c i="6" r="O195"/>
  <c i="6" r="P195"/>
  <c i="6" r="Q195"/>
  <c i="6" r="B196"/>
  <c i="6" r="C196"/>
  <c i="6" r="D196"/>
  <c i="6" r="E196"/>
  <c i="6" r="F196"/>
  <c i="6" r="G196"/>
  <c i="6" r="H196"/>
  <c i="6" r="I196"/>
  <c i="6" r="J196"/>
  <c i="6" r="K196"/>
  <c i="6" r="L196"/>
  <c i="6" r="M196"/>
  <c i="6" r="N196"/>
  <c i="6" r="O196"/>
  <c i="6" r="P196"/>
  <c i="6" r="Q196"/>
  <c i="6" r="B197"/>
  <c i="6" r="C197"/>
  <c i="6" r="D197"/>
  <c i="6" r="E197"/>
  <c i="6" r="F197"/>
  <c i="6" r="G197"/>
  <c i="6" r="H197"/>
  <c i="6" r="I197"/>
  <c i="6" r="J197"/>
  <c i="6" r="K197"/>
  <c i="6" r="L197"/>
  <c i="6" r="M197"/>
  <c i="6" r="N197"/>
  <c i="6" r="O197"/>
  <c i="6" r="P197"/>
  <c i="6" r="Q197"/>
  <c i="6" r="B198"/>
  <c i="6" r="C198"/>
  <c i="6" r="D198"/>
  <c i="6" r="E198"/>
  <c i="6" r="F198"/>
  <c i="6" r="G198"/>
  <c i="6" r="H198"/>
  <c i="6" r="I198"/>
  <c i="6" r="J198"/>
  <c i="6" r="K198"/>
  <c i="6" r="L198"/>
  <c i="6" r="M198"/>
  <c i="6" r="N198"/>
  <c i="6" r="O198"/>
  <c i="6" r="P198"/>
  <c i="6" r="Q198"/>
  <c i="6" r="B199"/>
  <c i="6" r="C199"/>
  <c i="6" r="D199"/>
  <c i="6" r="E199"/>
  <c i="6" r="F199"/>
  <c i="6" r="G199"/>
  <c i="6" r="H199"/>
  <c i="6" r="I199"/>
  <c i="6" r="J199"/>
  <c i="6" r="K199"/>
  <c i="6" r="L199"/>
  <c i="6" r="M199"/>
  <c i="6" r="N199"/>
  <c i="6" r="O199"/>
  <c i="6" r="P199"/>
  <c i="6" r="Q199"/>
  <c i="6" r="B200"/>
  <c i="6" r="C200"/>
  <c i="6" r="D200"/>
  <c i="6" r="E200"/>
  <c i="6" r="F200"/>
  <c i="6" r="G200"/>
  <c i="6" r="H200"/>
  <c i="6" r="I200"/>
  <c i="6" r="J200"/>
  <c i="6" r="K200"/>
  <c i="6" r="L200"/>
  <c i="6" r="M200"/>
  <c i="6" r="N200"/>
  <c i="6" r="O200"/>
  <c i="6" r="P200"/>
  <c i="6" r="Q200"/>
  <c i="6" r="B201"/>
  <c i="6" r="C201"/>
  <c i="6" r="D201"/>
  <c i="6" r="E201"/>
  <c i="6" r="F201"/>
  <c i="6" r="G201"/>
  <c i="6" r="H201"/>
  <c i="6" r="I201"/>
  <c i="6" r="J201"/>
  <c i="6" r="K201"/>
  <c i="6" r="L201"/>
  <c i="6" r="M201"/>
  <c i="6" r="N201"/>
  <c i="6" r="O201"/>
  <c i="6" r="P201"/>
  <c i="6" r="Q201"/>
  <c i="6" r="B202"/>
  <c i="6" r="C202"/>
  <c i="6" r="D202"/>
  <c i="6" r="E202"/>
  <c i="6" r="F202"/>
  <c i="6" r="G202"/>
  <c i="6" r="H202"/>
  <c i="6" r="I202"/>
  <c i="6" r="J202"/>
  <c i="6" r="K202"/>
  <c i="6" r="L202"/>
  <c i="6" r="M202"/>
  <c i="6" r="N202"/>
  <c i="6" r="O202"/>
  <c i="6" r="P202"/>
  <c i="6" r="Q202"/>
  <c i="6" r="B203"/>
  <c i="6" r="C203"/>
  <c i="6" r="D203"/>
  <c i="6" r="E203"/>
  <c i="6" r="F203"/>
  <c i="6" r="G203"/>
  <c i="6" r="H203"/>
  <c i="6" r="I203"/>
  <c i="6" r="J203"/>
  <c i="6" r="K203"/>
  <c i="6" r="L203"/>
  <c i="6" r="M203"/>
  <c i="6" r="N203"/>
  <c i="6" r="O203"/>
  <c i="6" r="P203"/>
  <c i="6" r="Q203"/>
  <c i="6" r="B204"/>
  <c i="6" r="C204"/>
  <c i="6" r="D204"/>
  <c i="6" r="E204"/>
  <c i="6" r="F204"/>
  <c i="6" r="G204"/>
  <c i="6" r="H204"/>
  <c i="6" r="I204"/>
  <c i="6" r="J204"/>
  <c i="6" r="K204"/>
  <c i="6" r="L204"/>
  <c i="6" r="M204"/>
  <c i="6" r="N204"/>
  <c i="6" r="O204"/>
  <c i="6" r="P204"/>
  <c i="6" r="Q204"/>
  <c i="6" r="B205"/>
  <c i="6" r="C205"/>
  <c i="6" r="D205"/>
  <c i="6" r="E205"/>
  <c i="6" r="F205"/>
  <c i="6" r="G205"/>
  <c i="6" r="H205"/>
  <c i="6" r="I205"/>
  <c i="6" r="J205"/>
  <c i="6" r="K205"/>
  <c i="6" r="L205"/>
  <c i="6" r="M205"/>
  <c i="6" r="N205"/>
  <c i="6" r="O205"/>
  <c i="6" r="P205"/>
  <c i="6" r="Q205"/>
  <c i="6" r="B206"/>
  <c i="6" r="C206"/>
  <c i="6" r="D206"/>
  <c i="6" r="E206"/>
  <c i="6" r="F206"/>
  <c i="6" r="G206"/>
  <c i="6" r="H206"/>
  <c i="6" r="I206"/>
  <c i="6" r="J206"/>
  <c i="6" r="K206"/>
  <c i="6" r="L206"/>
  <c i="6" r="M206"/>
  <c i="6" r="N206"/>
  <c i="6" r="O206"/>
  <c i="6" r="P206"/>
  <c i="6" r="Q206"/>
  <c i="6" r="B207"/>
  <c i="6" r="C207"/>
  <c i="6" r="D207"/>
  <c i="6" r="E207"/>
  <c i="6" r="F207"/>
  <c i="6" r="G207"/>
  <c i="6" r="H207"/>
  <c i="6" r="I207"/>
  <c i="6" r="J207"/>
  <c i="6" r="K207"/>
  <c i="6" r="L207"/>
  <c i="6" r="M207"/>
  <c i="6" r="N207"/>
  <c i="6" r="O207"/>
  <c i="6" r="P207"/>
  <c i="6" r="Q207"/>
  <c i="6" r="B208"/>
  <c i="6" r="C208"/>
  <c i="6" r="D208"/>
  <c i="6" r="E208"/>
  <c i="6" r="F208"/>
  <c i="6" r="G208"/>
  <c i="6" r="H208"/>
  <c i="6" r="I208"/>
  <c i="6" r="J208"/>
  <c i="6" r="K208"/>
  <c i="6" r="L208"/>
  <c i="6" r="M208"/>
  <c i="6" r="N208"/>
  <c i="6" r="O208"/>
  <c i="6" r="P208"/>
  <c i="6" r="Q208"/>
  <c i="6" r="B209"/>
  <c i="6" r="C209"/>
  <c i="6" r="D209"/>
  <c i="6" r="E209"/>
  <c i="6" r="F209"/>
  <c i="6" r="G209"/>
  <c i="6" r="H209"/>
  <c i="6" r="I209"/>
  <c i="6" r="J209"/>
  <c i="6" r="K209"/>
  <c i="6" r="L209"/>
  <c i="6" r="M209"/>
  <c i="6" r="N209"/>
  <c i="6" r="O209"/>
  <c i="6" r="P209"/>
  <c i="6" r="Q209"/>
  <c i="6" r="B210"/>
  <c i="6" r="C210"/>
  <c i="6" r="D210"/>
  <c i="6" r="E210"/>
  <c i="6" r="F210"/>
  <c i="6" r="G210"/>
  <c i="6" r="H210"/>
  <c i="6" r="I210"/>
  <c i="6" r="J210"/>
  <c i="6" r="K210"/>
  <c i="6" r="L210"/>
  <c i="6" r="M210"/>
  <c i="6" r="N210"/>
  <c i="6" r="O210"/>
  <c i="6" r="P210"/>
  <c i="6" r="Q210"/>
  <c i="6" r="B211"/>
  <c i="6" r="C211"/>
  <c i="6" r="D211"/>
  <c i="6" r="E211"/>
  <c i="6" r="F211"/>
  <c i="6" r="G211"/>
  <c i="6" r="H211"/>
  <c i="6" r="I211"/>
  <c i="6" r="J211"/>
  <c i="6" r="K211"/>
  <c i="6" r="L211"/>
  <c i="6" r="M211"/>
  <c i="6" r="N211"/>
  <c i="6" r="O211"/>
  <c i="6" r="P211"/>
  <c i="6" r="Q211"/>
  <c i="6" r="B212"/>
  <c i="6" r="C212"/>
  <c i="6" r="D212"/>
  <c i="6" r="E212"/>
  <c i="6" r="F212"/>
  <c i="6" r="G212"/>
  <c i="6" r="H212"/>
  <c i="6" r="I212"/>
  <c i="6" r="J212"/>
  <c i="6" r="K212"/>
  <c i="6" r="L212"/>
  <c i="6" r="M212"/>
  <c i="6" r="N212"/>
  <c i="6" r="O212"/>
  <c i="6" r="P212"/>
  <c i="6" r="Q212"/>
  <c i="6" r="B213"/>
  <c i="6" r="C213"/>
  <c i="6" r="D213"/>
  <c i="6" r="E213"/>
  <c i="6" r="F213"/>
  <c i="6" r="G213"/>
  <c i="6" r="H213"/>
  <c i="6" r="I213"/>
  <c i="6" r="J213"/>
  <c i="6" r="K213"/>
  <c i="6" r="L213"/>
  <c i="6" r="M213"/>
  <c i="6" r="N213"/>
  <c i="6" r="O213"/>
  <c i="6" r="P213"/>
  <c i="6" r="Q213"/>
  <c i="6" r="B214"/>
  <c i="6" r="C214"/>
  <c i="6" r="D214"/>
  <c i="6" r="E214"/>
  <c i="6" r="F214"/>
  <c i="6" r="G214"/>
  <c i="6" r="H214"/>
  <c i="6" r="I214"/>
  <c i="6" r="J214"/>
  <c i="6" r="K214"/>
  <c i="6" r="L214"/>
  <c i="6" r="M214"/>
  <c i="6" r="N214"/>
  <c i="6" r="O214"/>
  <c i="6" r="P214"/>
  <c i="6" r="Q214"/>
  <c i="6" r="B215"/>
  <c i="6" r="C215"/>
  <c i="6" r="D215"/>
  <c i="6" r="E215"/>
  <c i="6" r="F215"/>
  <c i="6" r="G215"/>
  <c i="6" r="H215"/>
  <c i="6" r="I215"/>
  <c i="6" r="J215"/>
  <c i="6" r="K215"/>
  <c i="6" r="L215"/>
  <c i="6" r="M215"/>
  <c i="6" r="N215"/>
  <c i="6" r="O215"/>
  <c i="6" r="P215"/>
  <c i="6" r="Q215"/>
  <c i="6" r="B216"/>
  <c i="6" r="C216"/>
  <c i="6" r="D216"/>
  <c i="6" r="E216"/>
  <c i="6" r="F216"/>
  <c i="6" r="G216"/>
  <c i="6" r="H216"/>
  <c i="6" r="I216"/>
  <c i="6" r="J216"/>
  <c i="6" r="K216"/>
  <c i="6" r="L216"/>
  <c i="6" r="M216"/>
  <c i="6" r="N216"/>
  <c i="6" r="O216"/>
  <c i="6" r="P216"/>
  <c i="6" r="Q216"/>
  <c i="6" r="B217"/>
  <c i="6" r="C217"/>
  <c i="6" r="D217"/>
  <c i="6" r="E217"/>
  <c i="6" r="F217"/>
  <c i="6" r="G217"/>
  <c i="6" r="H217"/>
  <c i="6" r="I217"/>
  <c i="6" r="J217"/>
  <c i="6" r="K217"/>
  <c i="6" r="L217"/>
  <c i="6" r="M217"/>
  <c i="6" r="N217"/>
  <c i="6" r="O217"/>
  <c i="6" r="P217"/>
  <c i="6" r="Q217"/>
  <c i="6" r="B218"/>
  <c i="6" r="C218"/>
  <c i="6" r="D218"/>
  <c i="6" r="E218"/>
  <c i="6" r="F218"/>
  <c i="6" r="G218"/>
  <c i="6" r="H218"/>
  <c i="6" r="I218"/>
  <c i="6" r="J218"/>
  <c i="6" r="K218"/>
  <c i="6" r="L218"/>
  <c i="6" r="M218"/>
  <c i="6" r="N218"/>
  <c i="6" r="O218"/>
  <c i="6" r="P218"/>
  <c i="6" r="Q218"/>
  <c i="6" r="B219"/>
  <c i="6" r="C219"/>
  <c i="6" r="D219"/>
  <c i="6" r="E219"/>
  <c i="6" r="F219"/>
  <c i="6" r="G219"/>
  <c i="6" r="H219"/>
  <c i="6" r="I219"/>
  <c i="6" r="J219"/>
  <c i="6" r="K219"/>
  <c i="6" r="L219"/>
  <c i="6" r="M219"/>
  <c i="6" r="N219"/>
  <c i="6" r="O219"/>
  <c i="6" r="P219"/>
  <c i="6" r="Q219"/>
  <c i="6" r="B220"/>
  <c i="6" r="C220"/>
  <c i="6" r="D220"/>
  <c i="6" r="E220"/>
  <c i="6" r="F220"/>
  <c i="6" r="G220"/>
  <c i="6" r="H220"/>
  <c i="6" r="I220"/>
  <c i="6" r="J220"/>
  <c i="6" r="K220"/>
  <c i="6" r="L220"/>
  <c i="6" r="M220"/>
  <c i="6" r="N220"/>
  <c i="6" r="O220"/>
  <c i="6" r="P220"/>
  <c i="6" r="Q220"/>
  <c i="6" r="B221"/>
  <c i="6" r="C221"/>
  <c i="6" r="D221"/>
  <c i="6" r="E221"/>
  <c i="6" r="F221"/>
  <c i="6" r="G221"/>
  <c i="6" r="H221"/>
  <c i="6" r="I221"/>
  <c i="6" r="J221"/>
  <c i="6" r="K221"/>
  <c i="6" r="L221"/>
  <c i="6" r="M221"/>
  <c i="6" r="N221"/>
  <c i="6" r="O221"/>
  <c i="6" r="P221"/>
  <c i="6" r="Q221"/>
  <c i="6" r="B222"/>
  <c i="6" r="C222"/>
  <c i="6" r="D222"/>
  <c i="6" r="E222"/>
  <c i="6" r="F222"/>
  <c i="6" r="G222"/>
  <c i="6" r="H222"/>
  <c i="6" r="I222"/>
  <c i="6" r="J222"/>
  <c i="6" r="K222"/>
  <c i="6" r="L222"/>
  <c i="6" r="M222"/>
  <c i="6" r="N222"/>
  <c i="6" r="O222"/>
  <c i="6" r="P222"/>
  <c i="6" r="Q222"/>
  <c i="6" r="B223"/>
  <c i="6" r="C223"/>
  <c i="6" r="D223"/>
  <c i="6" r="E223"/>
  <c i="6" r="F223"/>
  <c i="6" r="G223"/>
  <c i="6" r="H223"/>
  <c i="6" r="I223"/>
  <c i="6" r="J223"/>
  <c i="6" r="K223"/>
  <c i="6" r="L223"/>
  <c i="6" r="M223"/>
  <c i="6" r="N223"/>
  <c i="6" r="O223"/>
  <c i="6" r="P223"/>
  <c i="6" r="Q223"/>
  <c i="6" r="B224"/>
  <c i="6" r="C224"/>
  <c i="6" r="D224"/>
  <c i="6" r="E224"/>
  <c i="6" r="F224"/>
  <c i="6" r="G224"/>
  <c i="6" r="H224"/>
  <c i="6" r="I224"/>
  <c i="6" r="J224"/>
  <c i="6" r="K224"/>
  <c i="6" r="L224"/>
  <c i="6" r="M224"/>
  <c i="6" r="N224"/>
  <c i="6" r="O224"/>
  <c i="6" r="P224"/>
  <c i="6" r="Q224"/>
  <c i="6" r="B225"/>
  <c i="6" r="C225"/>
  <c i="6" r="D225"/>
  <c i="6" r="E225"/>
  <c i="6" r="F225"/>
  <c i="6" r="G225"/>
  <c i="6" r="H225"/>
  <c i="6" r="I225"/>
  <c i="6" r="J225"/>
  <c i="6" r="K225"/>
  <c i="6" r="L225"/>
  <c i="6" r="M225"/>
  <c i="6" r="N225"/>
  <c i="6" r="O225"/>
  <c i="6" r="P225"/>
  <c i="6" r="Q225"/>
  <c i="6" r="B226"/>
  <c i="6" r="C226"/>
  <c i="6" r="D226"/>
  <c i="6" r="E226"/>
  <c i="6" r="F226"/>
  <c i="6" r="G226"/>
  <c i="6" r="H226"/>
  <c i="6" r="I226"/>
  <c i="6" r="J226"/>
  <c i="6" r="K226"/>
  <c i="6" r="L226"/>
  <c i="6" r="M226"/>
  <c i="6" r="N226"/>
  <c i="6" r="O226"/>
  <c i="6" r="P226"/>
  <c i="6" r="Q226"/>
  <c i="6" r="B227"/>
  <c i="6" r="C227"/>
  <c i="6" r="D227"/>
  <c i="6" r="E227"/>
  <c i="6" r="F227"/>
  <c i="6" r="G227"/>
  <c i="6" r="H227"/>
  <c i="6" r="I227"/>
  <c i="6" r="J227"/>
  <c i="6" r="K227"/>
  <c i="6" r="L227"/>
  <c i="6" r="M227"/>
  <c i="6" r="N227"/>
  <c i="6" r="O227"/>
  <c i="6" r="P227"/>
  <c i="6" r="Q227"/>
  <c i="6" r="B228"/>
  <c i="6" r="C228"/>
  <c i="6" r="D228"/>
  <c i="6" r="E228"/>
  <c i="6" r="F228"/>
  <c i="6" r="G228"/>
  <c i="6" r="H228"/>
  <c i="6" r="I228"/>
  <c i="6" r="J228"/>
  <c i="6" r="K228"/>
  <c i="6" r="L228"/>
  <c i="6" r="M228"/>
  <c i="6" r="N228"/>
  <c i="6" r="O228"/>
  <c i="6" r="P228"/>
  <c i="6" r="Q228"/>
  <c i="6" r="B229"/>
  <c i="6" r="C229"/>
  <c i="6" r="D229"/>
  <c i="6" r="E229"/>
  <c i="6" r="F229"/>
  <c i="6" r="G229"/>
  <c i="6" r="H229"/>
  <c i="6" r="I229"/>
  <c i="6" r="J229"/>
  <c i="6" r="K229"/>
  <c i="6" r="L229"/>
  <c i="6" r="M229"/>
  <c i="6" r="N229"/>
  <c i="6" r="O229"/>
  <c i="6" r="P229"/>
  <c i="6" r="Q229"/>
  <c i="6" r="B230"/>
  <c i="6" r="C230"/>
  <c i="6" r="D230"/>
  <c i="6" r="E230"/>
  <c i="6" r="F230"/>
  <c i="6" r="G230"/>
  <c i="6" r="H230"/>
  <c i="6" r="I230"/>
  <c i="6" r="J230"/>
  <c i="6" r="K230"/>
  <c i="6" r="L230"/>
  <c i="6" r="M230"/>
  <c i="6" r="N230"/>
  <c i="6" r="O230"/>
  <c i="6" r="P230"/>
  <c i="6" r="Q230"/>
  <c i="6" r="B231"/>
  <c i="6" r="C231"/>
  <c i="6" r="D231"/>
  <c i="6" r="E231"/>
  <c i="6" r="F231"/>
  <c i="6" r="G231"/>
  <c i="6" r="H231"/>
  <c i="6" r="I231"/>
  <c i="6" r="J231"/>
  <c i="6" r="K231"/>
  <c i="6" r="L231"/>
  <c i="6" r="M231"/>
  <c i="6" r="N231"/>
  <c i="6" r="O231"/>
  <c i="6" r="P231"/>
  <c i="6" r="Q231"/>
  <c i="6" r="B232"/>
  <c i="6" r="C232"/>
  <c i="6" r="D232"/>
  <c i="6" r="E232"/>
  <c i="6" r="F232"/>
  <c i="6" r="G232"/>
  <c i="6" r="H232"/>
  <c i="6" r="I232"/>
  <c i="6" r="J232"/>
  <c i="6" r="K232"/>
  <c i="6" r="L232"/>
  <c i="6" r="M232"/>
  <c i="6" r="N232"/>
  <c i="6" r="O232"/>
  <c i="6" r="P232"/>
  <c i="6" r="Q232"/>
  <c i="6" r="B233"/>
  <c i="6" r="C233"/>
  <c i="6" r="D233"/>
  <c i="6" r="E233"/>
  <c i="6" r="F233"/>
  <c i="6" r="G233"/>
  <c i="6" r="H233"/>
  <c i="6" r="I233"/>
  <c i="6" r="J233"/>
  <c i="6" r="K233"/>
  <c i="6" r="L233"/>
  <c i="6" r="M233"/>
  <c i="6" r="N233"/>
  <c i="6" r="O233"/>
  <c i="6" r="P233"/>
  <c i="6" r="Q233"/>
  <c i="6" r="B234"/>
  <c i="6" r="C234"/>
  <c i="6" r="D234"/>
  <c i="6" r="E234"/>
  <c i="6" r="F234"/>
  <c i="6" r="G234"/>
  <c i="6" r="H234"/>
  <c i="6" r="I234"/>
  <c i="6" r="J234"/>
  <c i="6" r="K234"/>
  <c i="6" r="L234"/>
  <c i="6" r="M234"/>
  <c i="6" r="N234"/>
  <c i="6" r="O234"/>
  <c i="6" r="P234"/>
  <c i="6" r="Q234"/>
  <c i="6" r="B235"/>
  <c i="6" r="C235"/>
  <c i="6" r="D235"/>
  <c i="6" r="E235"/>
  <c i="6" r="F235"/>
  <c i="6" r="G235"/>
  <c i="6" r="H235"/>
  <c i="6" r="I235"/>
  <c i="6" r="J235"/>
  <c i="6" r="K235"/>
  <c i="6" r="L235"/>
  <c i="6" r="M235"/>
  <c i="6" r="N235"/>
  <c i="6" r="O235"/>
  <c i="6" r="P235"/>
  <c i="6" r="Q235"/>
  <c i="6" r="B236"/>
  <c i="6" r="C236"/>
  <c i="6" r="D236"/>
  <c i="6" r="E236"/>
  <c i="6" r="F236"/>
  <c i="6" r="G236"/>
  <c i="6" r="H236"/>
  <c i="6" r="I236"/>
  <c i="6" r="J236"/>
  <c i="6" r="K236"/>
  <c i="6" r="L236"/>
  <c i="6" r="M236"/>
  <c i="6" r="N236"/>
  <c i="6" r="O236"/>
  <c i="6" r="P236"/>
  <c i="6" r="Q236"/>
  <c i="6" r="B237"/>
  <c i="6" r="C237"/>
  <c i="6" r="D237"/>
  <c i="6" r="E237"/>
  <c i="6" r="F237"/>
  <c i="6" r="G237"/>
  <c i="6" r="H237"/>
  <c i="6" r="I237"/>
  <c i="6" r="J237"/>
  <c i="6" r="K237"/>
  <c i="6" r="L237"/>
  <c i="6" r="M237"/>
  <c i="6" r="N237"/>
  <c i="6" r="O237"/>
  <c i="6" r="P237"/>
  <c i="6" r="Q237"/>
  <c i="6" r="B238"/>
  <c i="6" r="C238"/>
  <c i="6" r="D238"/>
  <c i="6" r="E238"/>
  <c i="6" r="F238"/>
  <c i="6" r="G238"/>
  <c i="6" r="H238"/>
  <c i="6" r="I238"/>
  <c i="6" r="J238"/>
  <c i="6" r="K238"/>
  <c i="6" r="L238"/>
  <c i="6" r="M238"/>
  <c i="6" r="N238"/>
  <c i="6" r="O238"/>
  <c i="6" r="P238"/>
  <c i="6" r="Q238"/>
  <c i="6" r="B239"/>
  <c i="6" r="C239"/>
  <c i="6" r="D239"/>
  <c i="6" r="E239"/>
  <c i="6" r="F239"/>
  <c i="6" r="G239"/>
  <c i="6" r="H239"/>
  <c i="6" r="I239"/>
  <c i="6" r="J239"/>
  <c i="6" r="K239"/>
  <c i="6" r="L239"/>
  <c i="6" r="M239"/>
  <c i="6" r="N239"/>
  <c i="6" r="O239"/>
  <c i="6" r="P239"/>
  <c i="6" r="Q239"/>
  <c i="6" r="B240"/>
  <c i="6" r="C240"/>
  <c i="6" r="D240"/>
  <c i="6" r="E240"/>
  <c i="6" r="F240"/>
  <c i="6" r="G240"/>
  <c i="6" r="H240"/>
  <c i="6" r="I240"/>
  <c i="6" r="J240"/>
  <c i="6" r="K240"/>
  <c i="6" r="L240"/>
  <c i="6" r="M240"/>
  <c i="6" r="N240"/>
  <c i="6" r="O240"/>
  <c i="6" r="P240"/>
  <c i="6" r="Q240"/>
  <c i="6" r="B241"/>
  <c i="6" r="C241"/>
  <c i="6" r="D241"/>
  <c i="6" r="E241"/>
  <c i="6" r="F241"/>
  <c i="6" r="G241"/>
  <c i="6" r="H241"/>
  <c i="6" r="I241"/>
  <c i="6" r="J241"/>
  <c i="6" r="K241"/>
  <c i="6" r="L241"/>
  <c i="6" r="M241"/>
  <c i="6" r="N241"/>
  <c i="6" r="O241"/>
  <c i="6" r="P241"/>
  <c i="6" r="Q241"/>
  <c i="6" r="B242"/>
  <c i="6" r="C242"/>
  <c i="6" r="D242"/>
  <c i="6" r="E242"/>
  <c i="6" r="F242"/>
  <c i="6" r="G242"/>
  <c i="6" r="H242"/>
  <c i="6" r="I242"/>
  <c i="6" r="J242"/>
  <c i="6" r="K242"/>
  <c i="6" r="L242"/>
  <c i="6" r="M242"/>
  <c i="6" r="N242"/>
  <c i="6" r="O242"/>
  <c i="6" r="P242"/>
  <c i="6" r="Q242"/>
  <c i="6" r="B243"/>
  <c i="6" r="C243"/>
  <c i="6" r="D243"/>
  <c i="6" r="E243"/>
  <c i="6" r="F243"/>
  <c i="6" r="G243"/>
  <c i="6" r="H243"/>
  <c i="6" r="I243"/>
  <c i="6" r="J243"/>
  <c i="6" r="K243"/>
  <c i="6" r="L243"/>
  <c i="6" r="M243"/>
  <c i="6" r="N243"/>
  <c i="6" r="O243"/>
  <c i="6" r="P243"/>
  <c i="6" r="Q243"/>
  <c i="6" r="B244"/>
  <c i="6" r="C244"/>
  <c i="6" r="D244"/>
  <c i="6" r="E244"/>
  <c i="6" r="F244"/>
  <c i="6" r="G244"/>
  <c i="6" r="H244"/>
  <c i="6" r="I244"/>
  <c i="6" r="J244"/>
  <c i="6" r="K244"/>
  <c i="6" r="L244"/>
  <c i="6" r="M244"/>
  <c i="6" r="N244"/>
  <c i="6" r="O244"/>
  <c i="6" r="P244"/>
  <c i="6" r="Q244"/>
  <c i="6" r="B245"/>
  <c i="6" r="C245"/>
  <c i="6" r="D245"/>
  <c i="6" r="E245"/>
  <c i="6" r="F245"/>
  <c i="6" r="G245"/>
  <c i="6" r="H245"/>
  <c i="6" r="I245"/>
  <c i="6" r="J245"/>
  <c i="6" r="K245"/>
  <c i="6" r="L245"/>
  <c i="6" r="M245"/>
  <c i="6" r="N245"/>
  <c i="6" r="O245"/>
  <c i="6" r="P245"/>
  <c i="6" r="Q245"/>
  <c i="6" r="B246"/>
  <c i="6" r="C246"/>
  <c i="6" r="D246"/>
  <c i="6" r="E246"/>
  <c i="6" r="F246"/>
  <c i="6" r="G246"/>
  <c i="6" r="H246"/>
  <c i="6" r="I246"/>
  <c i="6" r="J246"/>
  <c i="6" r="K246"/>
  <c i="6" r="L246"/>
  <c i="6" r="M246"/>
  <c i="6" r="N246"/>
  <c i="6" r="O246"/>
  <c i="6" r="P246"/>
  <c i="6" r="Q246"/>
  <c i="6" r="B247"/>
  <c i="6" r="C247"/>
  <c i="6" r="D247"/>
  <c i="6" r="E247"/>
  <c i="6" r="F247"/>
  <c i="6" r="G247"/>
  <c i="6" r="H247"/>
  <c i="6" r="I247"/>
  <c i="6" r="J247"/>
  <c i="6" r="K247"/>
  <c i="6" r="L247"/>
  <c i="6" r="M247"/>
  <c i="6" r="N247"/>
  <c i="6" r="O247"/>
  <c i="6" r="P247"/>
  <c i="6" r="Q247"/>
  <c i="6" r="B248"/>
  <c i="6" r="C248"/>
  <c i="6" r="D248"/>
  <c i="6" r="E248"/>
  <c i="6" r="F248"/>
  <c i="6" r="G248"/>
  <c i="6" r="H248"/>
  <c i="6" r="I248"/>
  <c i="6" r="J248"/>
  <c i="6" r="K248"/>
  <c i="6" r="L248"/>
  <c i="6" r="M248"/>
  <c i="6" r="N248"/>
  <c i="6" r="O248"/>
  <c i="6" r="P248"/>
  <c i="6" r="Q248"/>
  <c i="6" r="B249"/>
  <c i="6" r="C249"/>
  <c i="6" r="D249"/>
  <c i="6" r="E249"/>
  <c i="6" r="F249"/>
  <c i="6" r="G249"/>
  <c i="6" r="H249"/>
  <c i="6" r="I249"/>
  <c i="6" r="J249"/>
  <c i="6" r="K249"/>
  <c i="6" r="L249"/>
  <c i="6" r="M249"/>
  <c i="6" r="N249"/>
  <c i="6" r="O249"/>
  <c i="6" r="P249"/>
  <c i="6" r="Q249"/>
  <c i="6" r="B250"/>
  <c i="6" r="C250"/>
  <c i="6" r="D250"/>
  <c i="6" r="E250"/>
  <c i="6" r="F250"/>
  <c i="6" r="G250"/>
  <c i="6" r="H250"/>
  <c i="6" r="I250"/>
  <c i="6" r="J250"/>
  <c i="6" r="K250"/>
  <c i="6" r="L250"/>
  <c i="6" r="M250"/>
  <c i="6" r="N250"/>
  <c i="6" r="O250"/>
  <c i="6" r="P250"/>
  <c i="6" r="Q250"/>
  <c i="6" r="B251"/>
  <c i="6" r="C251"/>
  <c i="6" r="D251"/>
  <c i="6" r="E251"/>
  <c i="6" r="F251"/>
  <c i="6" r="G251"/>
  <c i="6" r="H251"/>
  <c i="6" r="I251"/>
  <c i="6" r="J251"/>
  <c i="6" r="K251"/>
  <c i="6" r="L251"/>
  <c i="6" r="M251"/>
  <c i="6" r="N251"/>
  <c i="6" r="O251"/>
  <c i="6" r="P251"/>
  <c i="6" r="Q251"/>
  <c i="6" r="B252"/>
  <c i="6" r="C252"/>
  <c i="6" r="D252"/>
  <c i="6" r="E252"/>
  <c i="6" r="F252"/>
  <c i="6" r="G252"/>
  <c i="6" r="H252"/>
  <c i="6" r="I252"/>
  <c i="6" r="J252"/>
  <c i="6" r="K252"/>
  <c i="6" r="L252"/>
  <c i="6" r="M252"/>
  <c i="6" r="N252"/>
  <c i="6" r="O252"/>
  <c i="6" r="P252"/>
  <c i="6" r="Q252"/>
  <c i="6" r="B253"/>
  <c i="6" r="C253"/>
  <c i="6" r="D253"/>
  <c i="6" r="E253"/>
  <c i="6" r="F253"/>
  <c i="6" r="G253"/>
  <c i="6" r="H253"/>
  <c i="6" r="I253"/>
  <c i="6" r="J253"/>
  <c i="6" r="K253"/>
  <c i="6" r="L253"/>
  <c i="6" r="M253"/>
  <c i="6" r="N253"/>
  <c i="6" r="O253"/>
  <c i="6" r="P253"/>
  <c i="6" r="Q253"/>
  <c i="6" r="B254"/>
  <c i="6" r="C254"/>
  <c i="6" r="D254"/>
  <c i="6" r="E254"/>
  <c i="6" r="F254"/>
  <c i="6" r="G254"/>
  <c i="6" r="H254"/>
  <c i="6" r="I254"/>
  <c i="6" r="J254"/>
  <c i="6" r="K254"/>
  <c i="6" r="L254"/>
  <c i="6" r="M254"/>
  <c i="6" r="N254"/>
  <c i="6" r="O254"/>
  <c i="6" r="P254"/>
  <c i="6" r="Q254"/>
  <c i="6" r="B255"/>
  <c i="6" r="C255"/>
  <c i="6" r="D255"/>
  <c i="6" r="E255"/>
  <c i="6" r="F255"/>
  <c i="6" r="G255"/>
  <c i="6" r="H255"/>
  <c i="6" r="I255"/>
  <c i="6" r="J255"/>
  <c i="6" r="K255"/>
  <c i="6" r="L255"/>
  <c i="6" r="M255"/>
  <c i="6" r="N255"/>
  <c i="6" r="O255"/>
  <c i="6" r="P255"/>
  <c i="6" r="Q255"/>
  <c i="6" r="B256"/>
  <c i="6" r="C256"/>
  <c i="6" r="D256"/>
  <c i="6" r="E256"/>
  <c i="6" r="F256"/>
  <c i="6" r="G256"/>
  <c i="6" r="H256"/>
  <c i="6" r="I256"/>
  <c i="6" r="J256"/>
  <c i="6" r="K256"/>
  <c i="6" r="L256"/>
  <c i="6" r="M256"/>
  <c i="6" r="N256"/>
  <c i="6" r="O256"/>
  <c i="6" r="P256"/>
  <c i="6" r="Q256"/>
  <c i="6" r="B257"/>
  <c i="6" r="C257"/>
  <c i="6" r="D257"/>
  <c i="6" r="E257"/>
  <c i="6" r="F257"/>
  <c i="6" r="G257"/>
  <c i="6" r="H257"/>
  <c i="6" r="I257"/>
  <c i="6" r="J257"/>
  <c i="6" r="K257"/>
  <c i="6" r="L257"/>
  <c i="6" r="M257"/>
  <c i="6" r="N257"/>
  <c i="6" r="O257"/>
  <c i="6" r="P257"/>
  <c i="6" r="Q257"/>
  <c i="6" r="B258"/>
  <c i="6" r="C258"/>
  <c i="6" r="D258"/>
  <c i="6" r="E258"/>
  <c i="6" r="F258"/>
  <c i="6" r="G258"/>
  <c i="6" r="H258"/>
  <c i="6" r="I258"/>
  <c i="6" r="J258"/>
  <c i="6" r="K258"/>
  <c i="6" r="L258"/>
  <c i="6" r="M258"/>
  <c i="6" r="N258"/>
  <c i="6" r="O258"/>
  <c i="6" r="P258"/>
  <c i="6" r="Q258"/>
  <c i="6" r="B259"/>
  <c i="6" r="C259"/>
  <c i="6" r="D259"/>
  <c i="6" r="E259"/>
  <c i="6" r="F259"/>
  <c i="6" r="G259"/>
  <c i="6" r="H259"/>
  <c i="6" r="I259"/>
  <c i="6" r="J259"/>
  <c i="6" r="K259"/>
  <c i="6" r="L259"/>
  <c i="6" r="M259"/>
  <c i="6" r="N259"/>
  <c i="6" r="O259"/>
  <c i="6" r="P259"/>
  <c i="6" r="Q259"/>
  <c i="6" r="B260"/>
  <c i="6" r="C260"/>
  <c i="6" r="D260"/>
  <c i="6" r="E260"/>
  <c i="6" r="F260"/>
  <c i="6" r="G260"/>
  <c i="6" r="H260"/>
  <c i="6" r="I260"/>
  <c i="6" r="J260"/>
  <c i="6" r="K260"/>
  <c i="6" r="L260"/>
  <c i="6" r="M260"/>
  <c i="6" r="N260"/>
  <c i="6" r="O260"/>
  <c i="6" r="P260"/>
  <c i="6" r="Q260"/>
  <c i="6" r="B261"/>
  <c i="6" r="C261"/>
  <c i="6" r="D261"/>
  <c i="6" r="E261"/>
  <c i="6" r="F261"/>
  <c i="6" r="G261"/>
  <c i="6" r="H261"/>
  <c i="6" r="I261"/>
  <c i="6" r="J261"/>
  <c i="6" r="K261"/>
  <c i="6" r="L261"/>
  <c i="6" r="M261"/>
  <c i="6" r="N261"/>
  <c i="6" r="O261"/>
  <c i="6" r="P261"/>
  <c i="6" r="Q261"/>
  <c i="6" r="B262"/>
  <c i="6" r="C262"/>
  <c i="6" r="D262"/>
  <c i="6" r="E262"/>
  <c i="6" r="F262"/>
  <c i="6" r="G262"/>
  <c i="6" r="H262"/>
  <c i="6" r="I262"/>
  <c i="6" r="J262"/>
  <c i="6" r="K262"/>
  <c i="6" r="L262"/>
  <c i="6" r="M262"/>
  <c i="6" r="N262"/>
  <c i="6" r="O262"/>
  <c i="6" r="P262"/>
  <c i="6" r="Q262"/>
  <c i="6" r="B263"/>
  <c i="6" r="C263"/>
  <c i="6" r="D263"/>
  <c i="6" r="E263"/>
  <c i="6" r="F263"/>
  <c i="6" r="G263"/>
  <c i="6" r="H263"/>
  <c i="6" r="I263"/>
  <c i="6" r="J263"/>
  <c i="6" r="K263"/>
  <c i="6" r="L263"/>
  <c i="6" r="M263"/>
  <c i="6" r="N263"/>
  <c i="6" r="O263"/>
  <c i="6" r="P263"/>
  <c i="6" r="Q263"/>
  <c i="6" r="B264"/>
  <c i="6" r="C264"/>
  <c i="6" r="D264"/>
  <c i="6" r="E264"/>
  <c i="6" r="F264"/>
  <c i="6" r="G264"/>
  <c i="6" r="H264"/>
  <c i="6" r="I264"/>
  <c i="6" r="J264"/>
  <c i="6" r="K264"/>
  <c i="6" r="L264"/>
  <c i="6" r="M264"/>
  <c i="6" r="N264"/>
  <c i="6" r="O264"/>
  <c i="6" r="P264"/>
  <c i="6" r="Q264"/>
  <c i="6" r="Q5"/>
  <c i="6" r="P5"/>
  <c i="6" r="O5"/>
  <c i="6" r="N5"/>
  <c i="6" r="M5"/>
  <c i="6" r="L5"/>
  <c i="6" r="K5"/>
  <c i="6" r="J5"/>
  <c i="6" r="I5"/>
  <c i="6" r="H5"/>
  <c i="6" r="G5"/>
  <c i="6" r="F5"/>
  <c i="6" r="E5"/>
  <c i="6" r="D5"/>
  <c i="6" r="C5"/>
  <c i="6" r="B5"/>
  <c i="6" l="1" r="R12"/>
  <c i="6" r="R13"/>
  <c i="6" r="R14"/>
  <c i="6" r="R15"/>
  <c i="6" r="R16"/>
  <c i="6" r="R17"/>
  <c i="6" r="R18"/>
  <c i="6" r="R19"/>
  <c i="6" r="R20"/>
  <c i="6" r="R21"/>
  <c i="6" r="R22"/>
  <c i="6" r="R23"/>
  <c i="6" r="R24"/>
  <c i="6" r="R25"/>
  <c i="6" r="R26"/>
  <c i="6" r="R27"/>
  <c i="6" r="R28"/>
  <c i="6" r="R29"/>
  <c i="6" r="R30"/>
  <c i="6" r="R31"/>
  <c i="6" r="R32"/>
  <c i="6" r="R33"/>
  <c i="6" r="R34"/>
  <c i="6" r="R35"/>
  <c i="6" r="R36"/>
  <c i="6" r="R37"/>
  <c i="6" r="R38"/>
  <c i="6" r="R39"/>
  <c i="6" r="R40"/>
  <c i="6" r="R41"/>
  <c i="6" r="R42"/>
  <c i="6" r="R43"/>
  <c i="6" r="R44"/>
  <c i="6" r="R45"/>
  <c i="6" r="R46"/>
  <c i="6" r="R47"/>
  <c i="6" r="R48"/>
  <c i="6" r="R49"/>
  <c i="6" r="R50"/>
  <c i="6" r="R51"/>
  <c i="6" r="R52"/>
  <c i="6" r="R53"/>
  <c i="6" r="R54"/>
  <c i="6" r="R55"/>
  <c i="6" r="R56"/>
  <c i="6" r="R57"/>
  <c i="6" r="R58"/>
  <c i="6" r="R59"/>
  <c i="6" r="R60"/>
  <c i="6" r="R61"/>
  <c i="6" r="R62"/>
  <c i="6" r="R63"/>
  <c i="6" r="R64"/>
  <c i="6" r="R65"/>
  <c i="6" r="R66"/>
  <c i="6" r="R67"/>
  <c i="6" r="R68"/>
  <c i="6" r="R69"/>
  <c i="6" r="R70"/>
  <c i="6" r="R71"/>
  <c i="6" r="R72"/>
  <c i="6" r="R73"/>
  <c i="6" r="R74"/>
  <c i="6" r="R75"/>
  <c i="6" r="R76"/>
  <c i="6" r="R77"/>
  <c i="6" r="R78"/>
  <c i="6" r="R79"/>
  <c i="6" r="R80"/>
  <c i="6" r="R81"/>
  <c i="6" r="R82"/>
  <c i="6" r="R83"/>
  <c i="6" r="R84"/>
  <c i="6" r="R85"/>
  <c i="6" r="R86"/>
  <c i="6" r="R87"/>
  <c i="6" r="R88"/>
  <c i="6" r="R89"/>
  <c i="6" r="R90"/>
  <c i="6" r="R91"/>
  <c i="6" r="R92"/>
  <c i="6" r="R93"/>
  <c i="6" r="R94"/>
  <c i="6" r="R95"/>
  <c i="6" r="R96"/>
  <c i="6" r="R97"/>
  <c i="6" r="R98"/>
  <c i="6" r="R99"/>
  <c i="6" r="R100"/>
  <c i="6" r="R101"/>
  <c i="6" r="R102"/>
  <c i="6" r="R103"/>
  <c i="6" r="R104"/>
  <c i="6" r="R105"/>
  <c i="6" r="R106"/>
  <c i="6" r="R107"/>
  <c i="6" r="R108"/>
  <c i="6" r="R109"/>
  <c i="6" r="R110"/>
  <c i="6" r="R111"/>
  <c i="6" r="R112"/>
  <c i="6" r="R113"/>
  <c i="6" r="R114"/>
  <c i="6" r="R115"/>
  <c i="6" r="R116"/>
  <c i="6" r="R117"/>
  <c i="6" r="R118"/>
  <c i="6" r="R119"/>
  <c i="6" r="R120"/>
  <c i="6" r="R121"/>
  <c i="6" r="R122"/>
  <c i="6" r="R123"/>
  <c i="6" r="R124"/>
  <c i="6" r="R125"/>
  <c i="6" r="R126"/>
  <c i="6" r="R127"/>
  <c i="6" r="R128"/>
  <c i="6" r="R129"/>
  <c i="6" r="R130"/>
  <c i="6" r="R131"/>
  <c i="6" r="R132"/>
  <c i="6" r="R133"/>
  <c i="6" r="R134"/>
  <c i="6" r="R135"/>
  <c i="6" r="R136"/>
  <c i="6" r="R137"/>
  <c i="6" r="R138"/>
  <c i="6" r="R139"/>
  <c i="6" r="R140"/>
  <c i="6" r="R141"/>
  <c i="6" r="R142"/>
  <c i="6" r="R143"/>
  <c i="6" r="R144"/>
  <c i="6" r="R145"/>
  <c i="6" r="R146"/>
  <c i="6" r="R147"/>
  <c i="6" r="R148"/>
  <c i="6" r="R149"/>
  <c i="6" r="R150"/>
  <c i="6" r="R151"/>
  <c i="6" r="R152"/>
  <c i="6" r="R153"/>
  <c i="6" r="R154"/>
  <c i="6" r="R155"/>
  <c i="6" r="R156"/>
  <c i="6" r="R157"/>
  <c i="6" r="R158"/>
  <c i="6" r="R159"/>
  <c i="6" r="R160"/>
  <c i="6" r="R161"/>
  <c i="6" r="R162"/>
  <c i="6" r="R163"/>
  <c i="6" r="R164"/>
  <c i="6" r="R165"/>
  <c i="6" r="R166"/>
  <c i="6" r="R167"/>
  <c i="6" r="R168"/>
  <c i="6" r="R169"/>
  <c i="6" r="R170"/>
  <c i="6" r="R171"/>
  <c i="6" r="R172"/>
  <c i="6" r="R173"/>
  <c i="6" r="R174"/>
  <c i="6" r="R175"/>
  <c i="6" r="R176"/>
  <c i="6" r="R177"/>
  <c i="6" r="R178"/>
  <c i="6" r="R179"/>
  <c i="6" r="R180"/>
  <c i="6" r="R181"/>
  <c i="6" r="R182"/>
  <c i="6" r="R183"/>
  <c i="6" r="R184"/>
  <c i="6" r="R185"/>
  <c i="6" r="R186"/>
  <c i="6" r="R187"/>
  <c i="6" r="R188"/>
  <c i="6" r="R189"/>
  <c i="6" r="R190"/>
  <c i="6" r="R191"/>
  <c i="6" r="R192"/>
  <c i="6" r="R193"/>
  <c i="6" r="R194"/>
  <c i="6" r="R195"/>
  <c i="6" r="R196"/>
  <c i="6" r="R197"/>
  <c i="6" r="R198"/>
  <c i="6" r="R199"/>
  <c i="6" r="R200"/>
  <c i="6" r="R201"/>
  <c i="6" r="R202"/>
  <c i="6" r="R203"/>
  <c i="6" r="R204"/>
  <c i="6" r="R205"/>
  <c i="6" r="R206"/>
  <c i="6" r="R207"/>
  <c i="6" r="R208"/>
  <c i="6" r="R209"/>
  <c i="6" r="R210"/>
  <c i="6" r="R211"/>
  <c i="6" r="R212"/>
  <c i="6" r="R213"/>
  <c i="6" r="R214"/>
  <c i="6" r="R215"/>
  <c i="6" r="R216"/>
  <c i="6" r="R217"/>
  <c i="6" r="R218"/>
  <c i="6" r="R219"/>
  <c i="6" r="R220"/>
  <c i="6" r="R221"/>
  <c i="6" r="R222"/>
  <c i="6" r="R223"/>
  <c i="6" r="R224"/>
  <c i="6" r="R225"/>
  <c i="6" r="R226"/>
  <c i="6" r="R227"/>
  <c i="6" r="R228"/>
  <c i="6" r="R229"/>
  <c i="6" r="R230"/>
  <c i="6" r="R231"/>
  <c i="6" r="R232"/>
  <c i="6" r="R233"/>
  <c i="6" r="R234"/>
  <c i="6" r="R235"/>
  <c i="6" r="R236"/>
  <c i="6" r="R237"/>
  <c i="6" r="R238"/>
  <c i="6" r="R239"/>
  <c i="6" r="R240"/>
  <c i="6" r="R241"/>
  <c i="6" r="R242"/>
  <c i="6" r="R243"/>
  <c i="6" r="R244"/>
  <c i="6" r="R245"/>
  <c i="6" r="R246"/>
  <c i="6" r="R247"/>
  <c i="6" r="R248"/>
  <c i="6" r="R249"/>
  <c i="6" r="R250"/>
  <c i="6" r="R251"/>
  <c i="6" r="R252"/>
  <c i="6" r="R253"/>
  <c i="6" r="R254"/>
  <c i="6" r="R255"/>
  <c i="6" r="R256"/>
  <c i="6" r="R257"/>
  <c i="6" r="R258"/>
  <c i="6" r="R259"/>
  <c i="6" r="R260"/>
  <c i="6" r="R261"/>
  <c i="6" r="R262"/>
  <c i="6" r="R263"/>
  <c i="6" r="R264"/>
  <c i="6" l="1" r="R6"/>
  <c i="6" r="R7"/>
  <c i="6" r="R8"/>
  <c i="6" r="R9"/>
  <c i="6" r="R10"/>
  <c i="6" r="R11"/>
  <c i="6" r="R5"/>
  <c i="51" l="1" r="W8"/>
  <c i="6" r="W8"/>
  <c i="6" r="R265"/>
  <c i="51" r="W5" s="1"/>
  <c i="6" l="1" r="W5"/>
  <c i="6" r="W10" s="1"/>
  <c i="51" r="W10"/>
</calcChain>
</file>

<file path=xl/sharedStrings.xml><?xml version="1.0" encoding="utf-8"?>
<sst xmlns="http://schemas.openxmlformats.org/spreadsheetml/2006/main" count="1520" uniqueCount="834">
  <si>
    <t>PAÍS</t>
  </si>
  <si>
    <t>AFGANISTÁN</t>
  </si>
  <si>
    <t>ALBANIA</t>
  </si>
  <si>
    <t>ANDORRA</t>
  </si>
  <si>
    <t>ANGOLA</t>
  </si>
  <si>
    <t>ARGELIA</t>
  </si>
  <si>
    <t>ARGENTINA</t>
  </si>
  <si>
    <t>ARMENIA</t>
  </si>
  <si>
    <t>ARUBA</t>
  </si>
  <si>
    <t>ASCENSIÓN</t>
  </si>
  <si>
    <t>AUSTRALIA</t>
  </si>
  <si>
    <t>AZERBAIYÁN</t>
  </si>
  <si>
    <t>BAHAMAS</t>
  </si>
  <si>
    <t>BAHREIN</t>
  </si>
  <si>
    <t>BANGLADESH</t>
  </si>
  <si>
    <t>BARBADOS</t>
  </si>
  <si>
    <t>BELIZE</t>
  </si>
  <si>
    <t>BENÍN</t>
  </si>
  <si>
    <t>BERMUDAS</t>
  </si>
  <si>
    <t>BHUTÁN</t>
  </si>
  <si>
    <t>BIELORRUSIA</t>
  </si>
  <si>
    <t>BOLIVIA</t>
  </si>
  <si>
    <t>BOSNIA</t>
  </si>
  <si>
    <t>BOTSWANA</t>
  </si>
  <si>
    <t>BRASIL</t>
  </si>
  <si>
    <t>BRUNEI</t>
  </si>
  <si>
    <t>BURUNDI</t>
  </si>
  <si>
    <t>CAMBOYA</t>
  </si>
  <si>
    <t>CAMERÚN</t>
  </si>
  <si>
    <t>CANADÁ</t>
  </si>
  <si>
    <t>CHAD</t>
  </si>
  <si>
    <t>CHILE</t>
  </si>
  <si>
    <t>CHINA</t>
  </si>
  <si>
    <t>COLOMBIA</t>
  </si>
  <si>
    <t>COMORES</t>
  </si>
  <si>
    <t>CUBA</t>
  </si>
  <si>
    <t>DOMINICA</t>
  </si>
  <si>
    <t>ECUADOR</t>
  </si>
  <si>
    <t>EGIPTO</t>
  </si>
  <si>
    <t>ERITREA</t>
  </si>
  <si>
    <t>ETIOPÍA</t>
  </si>
  <si>
    <t>FIDJI</t>
  </si>
  <si>
    <t>FILIPINAS</t>
  </si>
  <si>
    <t>GABÓN</t>
  </si>
  <si>
    <t>GAMBIA</t>
  </si>
  <si>
    <t>GEORGIA</t>
  </si>
  <si>
    <t>GHANA</t>
  </si>
  <si>
    <t>GRANADA</t>
  </si>
  <si>
    <t>GROENLANDIA</t>
  </si>
  <si>
    <t>GUADALUPE</t>
  </si>
  <si>
    <t>GUAM</t>
  </si>
  <si>
    <t>GUATEMALA</t>
  </si>
  <si>
    <t>GUYANA</t>
  </si>
  <si>
    <t>HAITÍ</t>
  </si>
  <si>
    <t>HONDURAS</t>
  </si>
  <si>
    <t>INDIA</t>
  </si>
  <si>
    <t>INDONESIA</t>
  </si>
  <si>
    <t>IRÁN</t>
  </si>
  <si>
    <t>IRAQ</t>
  </si>
  <si>
    <t>ISLANDIA</t>
  </si>
  <si>
    <t>ISRAEL</t>
  </si>
  <si>
    <t>JAMAICA</t>
  </si>
  <si>
    <t>JAPÓN</t>
  </si>
  <si>
    <t>JORDANIA</t>
  </si>
  <si>
    <t>KAZAJSTÁN</t>
  </si>
  <si>
    <t>KENIA</t>
  </si>
  <si>
    <t>KIRGUIZISTÁN</t>
  </si>
  <si>
    <t>KIRIBATI</t>
  </si>
  <si>
    <t>KUWAIT</t>
  </si>
  <si>
    <t>LAOS</t>
  </si>
  <si>
    <t>LESOTHO</t>
  </si>
  <si>
    <t>LÍBANO</t>
  </si>
  <si>
    <t>LIBERIA</t>
  </si>
  <si>
    <t>LIBIA</t>
  </si>
  <si>
    <t>LIECHTENSTEIN</t>
  </si>
  <si>
    <t>MACAO</t>
  </si>
  <si>
    <t>MACEDONIA</t>
  </si>
  <si>
    <t>MADAGASCAR</t>
  </si>
  <si>
    <t>MALASIA</t>
  </si>
  <si>
    <t>MALAWI</t>
  </si>
  <si>
    <t>MALDIVAS</t>
  </si>
  <si>
    <t>MALI</t>
  </si>
  <si>
    <t>MALVINAS</t>
  </si>
  <si>
    <t>MARIANAS</t>
  </si>
  <si>
    <t>MARRUECOS</t>
  </si>
  <si>
    <t>MARTINICA</t>
  </si>
  <si>
    <t>MAURICIO</t>
  </si>
  <si>
    <t>MAURITANIA</t>
  </si>
  <si>
    <t>MAYOTTE</t>
  </si>
  <si>
    <t>MÉXICO</t>
  </si>
  <si>
    <t>MICRONESIA</t>
  </si>
  <si>
    <t>MIDWAY</t>
  </si>
  <si>
    <t>MOLDAVIA</t>
  </si>
  <si>
    <t>MÓNACO</t>
  </si>
  <si>
    <t>MONGOLIA</t>
  </si>
  <si>
    <t>MONTSERRAT</t>
  </si>
  <si>
    <t>MOZAMBIQUE</t>
  </si>
  <si>
    <t>MYANMAR</t>
  </si>
  <si>
    <t>NAMIBIA</t>
  </si>
  <si>
    <t>NAURU</t>
  </si>
  <si>
    <t>NEPAL</t>
  </si>
  <si>
    <t>NICARAGUA</t>
  </si>
  <si>
    <t>NÍGER</t>
  </si>
  <si>
    <t>NIGERIA</t>
  </si>
  <si>
    <t>NIUE</t>
  </si>
  <si>
    <t>NORUEGA</t>
  </si>
  <si>
    <t>OMÁN</t>
  </si>
  <si>
    <t>PAKISTÁN</t>
  </si>
  <si>
    <t>PALAU</t>
  </si>
  <si>
    <t>PANAMÁ</t>
  </si>
  <si>
    <t>PARAGUAY</t>
  </si>
  <si>
    <t>PERÚ</t>
  </si>
  <si>
    <t>QATAR</t>
  </si>
  <si>
    <t>REUNIÓN</t>
  </si>
  <si>
    <t>RUANDA</t>
  </si>
  <si>
    <t>RUSIA</t>
  </si>
  <si>
    <t>SAHARA</t>
  </si>
  <si>
    <t>SALOMÓN</t>
  </si>
  <si>
    <t>SENEGAL</t>
  </si>
  <si>
    <t>SERBIA</t>
  </si>
  <si>
    <t>SINGAPUR</t>
  </si>
  <si>
    <t>SIRIA</t>
  </si>
  <si>
    <t>SOMALIA</t>
  </si>
  <si>
    <t>SUDÁFRICA</t>
  </si>
  <si>
    <t>SUDÁN</t>
  </si>
  <si>
    <t>SUIZA</t>
  </si>
  <si>
    <t>SURINAM</t>
  </si>
  <si>
    <t>SWAZILANDIA</t>
  </si>
  <si>
    <t>TADZHIKISTÁN</t>
  </si>
  <si>
    <t>TAILANDIA</t>
  </si>
  <si>
    <t>TAIWAN</t>
  </si>
  <si>
    <t>TANZANIA</t>
  </si>
  <si>
    <t>TOGO</t>
  </si>
  <si>
    <t>TOKELAV</t>
  </si>
  <si>
    <t>TONGA</t>
  </si>
  <si>
    <t>TÚNEZ</t>
  </si>
  <si>
    <t>TURKMENISTÁN</t>
  </si>
  <si>
    <t>TURQUÍA</t>
  </si>
  <si>
    <t>TUVALU</t>
  </si>
  <si>
    <t>UCRANIA</t>
  </si>
  <si>
    <t>UGANDA</t>
  </si>
  <si>
    <t>URUGUAY</t>
  </si>
  <si>
    <t>UZBEKISTÁN</t>
  </si>
  <si>
    <t>VANUATU</t>
  </si>
  <si>
    <t>VATICANO</t>
  </si>
  <si>
    <t>VENEZUELA</t>
  </si>
  <si>
    <t>VIETNAM</t>
  </si>
  <si>
    <t>YEMEN</t>
  </si>
  <si>
    <t>YIBUTI</t>
  </si>
  <si>
    <t>YUGOSLAVIA</t>
  </si>
  <si>
    <t>ZAMBIA</t>
  </si>
  <si>
    <t>ZIMBABWE</t>
  </si>
  <si>
    <t xml:space="preserve"> Alaska</t>
  </si>
  <si>
    <t xml:space="preserve"> Arizona</t>
  </si>
  <si>
    <t xml:space="preserve"> Arkansas</t>
  </si>
  <si>
    <t xml:space="preserve"> California</t>
  </si>
  <si>
    <t xml:space="preserve"> Carolina del Norte</t>
  </si>
  <si>
    <t xml:space="preserve"> Carolina del Sur</t>
  </si>
  <si>
    <t xml:space="preserve"> Colorado</t>
  </si>
  <si>
    <t xml:space="preserve"> Connecticut</t>
  </si>
  <si>
    <t xml:space="preserve"> Dakota del Norte</t>
  </si>
  <si>
    <t xml:space="preserve"> Dakota del Sur</t>
  </si>
  <si>
    <t xml:space="preserve"> Delaware</t>
  </si>
  <si>
    <t xml:space="preserve"> Florida</t>
  </si>
  <si>
    <t xml:space="preserve"> Georgia</t>
  </si>
  <si>
    <t xml:space="preserve"> Hawái</t>
  </si>
  <si>
    <t xml:space="preserve"> Idaho</t>
  </si>
  <si>
    <t xml:space="preserve"> Illinois</t>
  </si>
  <si>
    <t xml:space="preserve"> Indiana</t>
  </si>
  <si>
    <t xml:space="preserve"> Iowa</t>
  </si>
  <si>
    <t xml:space="preserve"> Kansas</t>
  </si>
  <si>
    <t xml:space="preserve"> Kentucky</t>
  </si>
  <si>
    <t xml:space="preserve"> Luisiana</t>
  </si>
  <si>
    <t xml:space="preserve"> Maine</t>
  </si>
  <si>
    <t xml:space="preserve"> Maryland</t>
  </si>
  <si>
    <t xml:space="preserve"> Massachusetts</t>
  </si>
  <si>
    <t xml:space="preserve"> Míchigan</t>
  </si>
  <si>
    <t xml:space="preserve"> Minnesota</t>
  </si>
  <si>
    <t xml:space="preserve"> Misisipi</t>
  </si>
  <si>
    <t xml:space="preserve"> Misuri</t>
  </si>
  <si>
    <t xml:space="preserve"> Montana</t>
  </si>
  <si>
    <t xml:space="preserve"> Nebraska</t>
  </si>
  <si>
    <t xml:space="preserve"> Nevada</t>
  </si>
  <si>
    <t xml:space="preserve"> Nueva Jersey</t>
  </si>
  <si>
    <t xml:space="preserve"> Nueva York</t>
  </si>
  <si>
    <t xml:space="preserve"> Nuevo Hampshire</t>
  </si>
  <si>
    <t xml:space="preserve"> Nuevo México</t>
  </si>
  <si>
    <t xml:space="preserve"> Ohio</t>
  </si>
  <si>
    <t xml:space="preserve"> Oklahoma</t>
  </si>
  <si>
    <t xml:space="preserve"> Oregón</t>
  </si>
  <si>
    <t xml:space="preserve"> Pensilvania</t>
  </si>
  <si>
    <t xml:space="preserve"> Rhode Island</t>
  </si>
  <si>
    <t xml:space="preserve"> Tennessee</t>
  </si>
  <si>
    <t xml:space="preserve"> Texas</t>
  </si>
  <si>
    <t xml:space="preserve"> Utah</t>
  </si>
  <si>
    <t xml:space="preserve"> Vermont</t>
  </si>
  <si>
    <t xml:space="preserve"> Virginia</t>
  </si>
  <si>
    <t xml:space="preserve"> Virginia Occidental</t>
  </si>
  <si>
    <t xml:space="preserve"> Washington</t>
  </si>
  <si>
    <t xml:space="preserve"> Wisconsin</t>
  </si>
  <si>
    <t>ESTADOS</t>
  </si>
  <si>
    <t>Ontario</t>
  </si>
  <si>
    <t>Nunavut</t>
  </si>
  <si>
    <t>Territorios del Noroeste</t>
  </si>
  <si>
    <t>Alberta</t>
  </si>
  <si>
    <t xml:space="preserve">Yukón </t>
  </si>
  <si>
    <t xml:space="preserve"> Aomori</t>
  </si>
  <si>
    <t xml:space="preserve"> Iwate</t>
  </si>
  <si>
    <t xml:space="preserve"> Miyagi</t>
  </si>
  <si>
    <t xml:space="preserve"> Akita</t>
  </si>
  <si>
    <t xml:space="preserve"> Yamagata</t>
  </si>
  <si>
    <t xml:space="preserve"> Fukushima</t>
  </si>
  <si>
    <t xml:space="preserve"> Ibaraki</t>
  </si>
  <si>
    <t xml:space="preserve"> Tochigi</t>
  </si>
  <si>
    <t xml:space="preserve"> Gunma</t>
  </si>
  <si>
    <t xml:space="preserve"> Saitama</t>
  </si>
  <si>
    <t xml:space="preserve"> Chiba</t>
  </si>
  <si>
    <t xml:space="preserve"> Tokio</t>
  </si>
  <si>
    <t xml:space="preserve"> Kanagawa</t>
  </si>
  <si>
    <t xml:space="preserve"> Niigata</t>
  </si>
  <si>
    <t xml:space="preserve"> Toyama</t>
  </si>
  <si>
    <t xml:space="preserve"> Ishikawa</t>
  </si>
  <si>
    <t xml:space="preserve"> Fukui</t>
  </si>
  <si>
    <t xml:space="preserve"> Yamanashi</t>
  </si>
  <si>
    <t xml:space="preserve"> Nagano</t>
  </si>
  <si>
    <t xml:space="preserve"> Gifu</t>
  </si>
  <si>
    <t xml:space="preserve"> Shizuoka</t>
  </si>
  <si>
    <t xml:space="preserve"> Aichi</t>
  </si>
  <si>
    <t xml:space="preserve"> Mie</t>
  </si>
  <si>
    <t xml:space="preserve"> Shiga</t>
  </si>
  <si>
    <t xml:space="preserve"> Kioto</t>
  </si>
  <si>
    <t xml:space="preserve"> Osaka</t>
  </si>
  <si>
    <t xml:space="preserve"> Hyōgo</t>
  </si>
  <si>
    <t xml:space="preserve"> Nara</t>
  </si>
  <si>
    <t xml:space="preserve"> Wakayama</t>
  </si>
  <si>
    <t xml:space="preserve"> Tottori</t>
  </si>
  <si>
    <t xml:space="preserve"> Shimane</t>
  </si>
  <si>
    <t xml:space="preserve"> Okayama</t>
  </si>
  <si>
    <t xml:space="preserve"> Hiroshima</t>
  </si>
  <si>
    <t xml:space="preserve"> Yamaguchi</t>
  </si>
  <si>
    <t xml:space="preserve"> Tokushima</t>
  </si>
  <si>
    <t xml:space="preserve"> Kagawa</t>
  </si>
  <si>
    <t xml:space="preserve"> Ehime</t>
  </si>
  <si>
    <t xml:space="preserve"> Kōchi</t>
  </si>
  <si>
    <t xml:space="preserve"> Fukuoka</t>
  </si>
  <si>
    <t xml:space="preserve"> Saga</t>
  </si>
  <si>
    <t xml:space="preserve"> Nagasaki</t>
  </si>
  <si>
    <t xml:space="preserve"> Kumamoto</t>
  </si>
  <si>
    <t xml:space="preserve"> Ōita</t>
  </si>
  <si>
    <t xml:space="preserve"> Miyazaki</t>
  </si>
  <si>
    <t xml:space="preserve"> Kagoshima </t>
  </si>
  <si>
    <t>Heilongjiang</t>
  </si>
  <si>
    <t>Tíbet</t>
  </si>
  <si>
    <t xml:space="preserve">Fujian </t>
  </si>
  <si>
    <t>Hong Kong</t>
  </si>
  <si>
    <t>Shanghai</t>
  </si>
  <si>
    <t xml:space="preserve"> Baja California</t>
  </si>
  <si>
    <t xml:space="preserve"> Baja California Sur</t>
  </si>
  <si>
    <t xml:space="preserve"> Campeche</t>
  </si>
  <si>
    <t xml:space="preserve"> Chiapas</t>
  </si>
  <si>
    <t xml:space="preserve"> Chihuahua</t>
  </si>
  <si>
    <t xml:space="preserve"> Ciudad de México</t>
  </si>
  <si>
    <t xml:space="preserve"> Coahuila de Zaragoza</t>
  </si>
  <si>
    <t xml:space="preserve"> Colima</t>
  </si>
  <si>
    <t xml:space="preserve"> Durango</t>
  </si>
  <si>
    <t xml:space="preserve"> Guanajuato</t>
  </si>
  <si>
    <t xml:space="preserve"> Guerrero</t>
  </si>
  <si>
    <t xml:space="preserve"> Hidalgo</t>
  </si>
  <si>
    <t xml:space="preserve"> Jalisco</t>
  </si>
  <si>
    <t xml:space="preserve"> México</t>
  </si>
  <si>
    <t xml:space="preserve"> Michoacán de Ocampo</t>
  </si>
  <si>
    <t xml:space="preserve"> Morelos</t>
  </si>
  <si>
    <t xml:space="preserve"> Nayarit</t>
  </si>
  <si>
    <t xml:space="preserve"> Nuevo León</t>
  </si>
  <si>
    <t xml:space="preserve"> Oaxaca</t>
  </si>
  <si>
    <t xml:space="preserve"> Puebla</t>
  </si>
  <si>
    <t xml:space="preserve"> Querétaro de Arteaga</t>
  </si>
  <si>
    <t xml:space="preserve"> Quintana Roo</t>
  </si>
  <si>
    <t xml:space="preserve"> San Luis Potosí</t>
  </si>
  <si>
    <t xml:space="preserve"> Sinaloa</t>
  </si>
  <si>
    <t xml:space="preserve"> Sonora</t>
  </si>
  <si>
    <t xml:space="preserve"> Tabasco</t>
  </si>
  <si>
    <t xml:space="preserve"> Tamaulipas</t>
  </si>
  <si>
    <t xml:space="preserve"> Tlaxcala</t>
  </si>
  <si>
    <t xml:space="preserve"> Veracruz de Ignacio de la Llave</t>
  </si>
  <si>
    <t xml:space="preserve"> Zacatecas</t>
  </si>
  <si>
    <t xml:space="preserve"> Yucatán </t>
  </si>
  <si>
    <t xml:space="preserve"> Alagoas</t>
  </si>
  <si>
    <t xml:space="preserve"> Amapá</t>
  </si>
  <si>
    <t xml:space="preserve"> Amazonas</t>
  </si>
  <si>
    <t xml:space="preserve"> Bahía</t>
  </si>
  <si>
    <t xml:space="preserve"> Ceará</t>
  </si>
  <si>
    <t xml:space="preserve"> Espírito Santo</t>
  </si>
  <si>
    <t xml:space="preserve"> Goiás</t>
  </si>
  <si>
    <t xml:space="preserve"> Maranhão</t>
  </si>
  <si>
    <t xml:space="preserve"> Mato Grosso</t>
  </si>
  <si>
    <t xml:space="preserve"> Mato Grosso del Sur</t>
  </si>
  <si>
    <t xml:space="preserve"> Minas Gerais</t>
  </si>
  <si>
    <t xml:space="preserve"> Pará</t>
  </si>
  <si>
    <t xml:space="preserve"> Paraíba</t>
  </si>
  <si>
    <t xml:space="preserve"> Paraná</t>
  </si>
  <si>
    <t xml:space="preserve"> Pernambuco</t>
  </si>
  <si>
    <t xml:space="preserve"> Piauí</t>
  </si>
  <si>
    <t xml:space="preserve"> Río Grande del Norte</t>
  </si>
  <si>
    <t xml:space="preserve"> Río Grande del Sur</t>
  </si>
  <si>
    <t xml:space="preserve"> Rondônia</t>
  </si>
  <si>
    <t xml:space="preserve"> Roraima</t>
  </si>
  <si>
    <t xml:space="preserve"> Santa Catarina</t>
  </si>
  <si>
    <t xml:space="preserve"> São Paulo</t>
  </si>
  <si>
    <t xml:space="preserve"> Sergipe</t>
  </si>
  <si>
    <t xml:space="preserve"> Río de Janeiro</t>
  </si>
  <si>
    <t xml:space="preserve"> Tocantins</t>
  </si>
  <si>
    <t xml:space="preserve"> Áncash</t>
  </si>
  <si>
    <t xml:space="preserve"> Apurímac</t>
  </si>
  <si>
    <t xml:space="preserve"> Arequipa</t>
  </si>
  <si>
    <t xml:space="preserve"> Ayacucho</t>
  </si>
  <si>
    <t xml:space="preserve"> Cuzco</t>
  </si>
  <si>
    <t xml:space="preserve"> Huancavelica</t>
  </si>
  <si>
    <t xml:space="preserve"> Huánuco</t>
  </si>
  <si>
    <t xml:space="preserve"> Ica</t>
  </si>
  <si>
    <t xml:space="preserve"> La Libertad</t>
  </si>
  <si>
    <t xml:space="preserve"> Lambayeque</t>
  </si>
  <si>
    <t xml:space="preserve"> Lima</t>
  </si>
  <si>
    <t xml:space="preserve"> Loreto</t>
  </si>
  <si>
    <t xml:space="preserve"> Moquegua</t>
  </si>
  <si>
    <t xml:space="preserve"> Pasco</t>
  </si>
  <si>
    <t xml:space="preserve"> Piura</t>
  </si>
  <si>
    <t xml:space="preserve"> Puno</t>
  </si>
  <si>
    <t xml:space="preserve"> San Martín</t>
  </si>
  <si>
    <t xml:space="preserve"> Tacna</t>
  </si>
  <si>
    <t xml:space="preserve"> Tumbes</t>
  </si>
  <si>
    <t xml:space="preserve"> Ucayali </t>
  </si>
  <si>
    <t>ESTADOS_UNIDOS</t>
  </si>
  <si>
    <t>BURKINA_FASO</t>
  </si>
  <si>
    <t>CABO_VERDE</t>
  </si>
  <si>
    <t>CAIMÁN_ISLAS</t>
  </si>
  <si>
    <t>CONGO_BRAZZAVILLE</t>
  </si>
  <si>
    <t>COOK_ISLAS</t>
  </si>
  <si>
    <t>COREA_DEL_NORTE</t>
  </si>
  <si>
    <t>COREA_DEL_SUR</t>
  </si>
  <si>
    <t>COSTA_DE_MARFIL</t>
  </si>
  <si>
    <t>COSTA_RICA</t>
  </si>
  <si>
    <t>DIEGO_GARCÍA</t>
  </si>
  <si>
    <t>DOMINICANA_REPÚBLICA</t>
  </si>
  <si>
    <t>EL_SALVADOR</t>
  </si>
  <si>
    <t>EMIRATOS_ÁRABES_UNIDOS</t>
  </si>
  <si>
    <t>FEROE_ISLAS</t>
  </si>
  <si>
    <t>GUAYANA_FRANCESA</t>
  </si>
  <si>
    <t>GUINEA_BISSAU</t>
  </si>
  <si>
    <t>GUINEA_ECUATORIAL</t>
  </si>
  <si>
    <t>GUINEA_REPÚBLICA</t>
  </si>
  <si>
    <t>MARSHALL_ISLAS</t>
  </si>
  <si>
    <t>NUEVA_CALEDONIA</t>
  </si>
  <si>
    <t>NUEVA_ZELANDA</t>
  </si>
  <si>
    <t>PAPÚA_ NUEVA_GUINEA</t>
  </si>
  <si>
    <t>POLINESIA_FRANCESA</t>
  </si>
  <si>
    <t>PUERTO_RICO</t>
  </si>
  <si>
    <t>SAMOA_AMERICANA</t>
  </si>
  <si>
    <t>SAMOA_OCCIDENTAL</t>
  </si>
  <si>
    <t>SAN_CRISTÓBAL_Y_NEVIS</t>
  </si>
  <si>
    <t>SAN_MARINO</t>
  </si>
  <si>
    <t>SAN_PEDRO_Y_MIQUELÓN</t>
  </si>
  <si>
    <t>SAN_VICENTE_Y_GRANADINAS</t>
  </si>
  <si>
    <t>SANTA_ELENA</t>
  </si>
  <si>
    <t>SANTA_LUCÍA</t>
  </si>
  <si>
    <t>SANTO_TOMÉ_Y_PRÍNCIPE</t>
  </si>
  <si>
    <t>SEYCHELLES_ISLAS</t>
  </si>
  <si>
    <t>SIERRA_LEONA</t>
  </si>
  <si>
    <t>SRI_LANKA</t>
  </si>
  <si>
    <t>TERRITORIOS_EXT_AUSTRALIA</t>
  </si>
  <si>
    <t>TRINIDAD_Y_TOBAGO</t>
  </si>
  <si>
    <t>TURKS_Y_CAICOS</t>
  </si>
  <si>
    <t>VÍRGENES_AMERICANAS_ISLAS</t>
  </si>
  <si>
    <t>VÍRGENES_BRITÁNICAS_ISLAS</t>
  </si>
  <si>
    <t>WAKE_ WALLIS_Y_FUTUNA</t>
  </si>
  <si>
    <t>ZAIRE_REP_DEM_DEL_CONGO</t>
  </si>
  <si>
    <t>ANTILLAS_HOLANDESAS</t>
  </si>
  <si>
    <t>CENTROAFRICANA_REPÚBLICA</t>
  </si>
  <si>
    <t>ARABIA_SAUDÍ</t>
  </si>
  <si>
    <t>ACCIÓN</t>
  </si>
  <si>
    <t xml:space="preserve">CONSUMIDOR </t>
  </si>
  <si>
    <t>LÍDERES DE OPINIÓN-PERIODISTAS</t>
  </si>
  <si>
    <t>LÍDERES DE OPINIÓN-EXPERTOS GASTRONÓMICOS</t>
  </si>
  <si>
    <t>Acción</t>
  </si>
  <si>
    <t>PARTICIPACIÓN_MANIFESTACIONES_FERIAS_EXPOSICIONES</t>
  </si>
  <si>
    <t>CAMPAÑAS_DE_INFORMACIÓN</t>
  </si>
  <si>
    <t>ESTUDIOS_DE_NUEVO_MERCADO</t>
  </si>
  <si>
    <t>EVALUACIÓN_RESULTADOS</t>
  </si>
  <si>
    <t>MISIONES_COMERCIALES</t>
  </si>
  <si>
    <t>CAMPAÑAS_PUBLICIDAD</t>
  </si>
  <si>
    <t>PROMOCIÓN_PUNTO_VENTA</t>
  </si>
  <si>
    <t>PORTALES_WEB</t>
  </si>
  <si>
    <t>MISIONES_INVERSAS</t>
  </si>
  <si>
    <t>OFICINAS_DE_INFORMACIÓN</t>
  </si>
  <si>
    <t>GABINETE_DE_PRENSA</t>
  </si>
  <si>
    <t>PRESENTACIONES_DE_PRODUCTO</t>
  </si>
  <si>
    <t>FERIAS_EXPOSICIONES</t>
  </si>
  <si>
    <t>ENCUENTROS_EMPRESARIALES</t>
  </si>
  <si>
    <t>JORNADAS,_SEMINARIOS_CATAS,_ETC.</t>
  </si>
  <si>
    <t>RELACIONES_PUBLICAS_PROMOCION_PUBLICIDAD</t>
  </si>
  <si>
    <t>IMPORTADORES</t>
  </si>
  <si>
    <t>DISTRIBUIDORES: Supermercados</t>
  </si>
  <si>
    <t>DISTRIBUIDORES: Mayoristas</t>
  </si>
  <si>
    <t>DISTRIBUIDORES: Minoristas especializados</t>
  </si>
  <si>
    <t>DISTRIBUIDORES: Restaurantes</t>
  </si>
  <si>
    <t>Centro</t>
  </si>
  <si>
    <t>Chernozem Central</t>
  </si>
  <si>
    <t>Lejano Oriente</t>
  </si>
  <si>
    <t>Norte</t>
  </si>
  <si>
    <t>Noroeste</t>
  </si>
  <si>
    <t>Siberia del Este</t>
  </si>
  <si>
    <t>Siberia del Oeste</t>
  </si>
  <si>
    <t>Ural</t>
  </si>
  <si>
    <t>Volga</t>
  </si>
  <si>
    <t>Volgo-Viatski</t>
  </si>
  <si>
    <t>ANTIGUA_BARBUDA</t>
  </si>
  <si>
    <t>REINO_UNIDO</t>
  </si>
  <si>
    <t>Terranova y Labrador</t>
  </si>
  <si>
    <t>C</t>
  </si>
  <si>
    <t>IMP</t>
  </si>
  <si>
    <t>P</t>
  </si>
  <si>
    <t>EXG</t>
  </si>
  <si>
    <t>S</t>
  </si>
  <si>
    <t>MY</t>
  </si>
  <si>
    <t>MI</t>
  </si>
  <si>
    <t>R</t>
  </si>
  <si>
    <t>X</t>
  </si>
  <si>
    <t>DOP</t>
  </si>
  <si>
    <t>IGP</t>
  </si>
  <si>
    <t>PREPARACIÓN_DE_EXPEDIENTES_TÉCNICOS</t>
  </si>
  <si>
    <t>PRUEBAS_ENOLÓGICAS</t>
  </si>
  <si>
    <t>NORMAS_FITOSANITARIAS_E_HIGIÉNICAS.</t>
  </si>
  <si>
    <t xml:space="preserve">REQUISITOS_TERCEROS_PAÍSES_RESPECTO_IMPORTACIÓN_SECTOR VINÍCOLA </t>
  </si>
  <si>
    <t>PRUEBAS_LABORATORIO_EVALUACIONES</t>
  </si>
  <si>
    <t>SUB-ACCIÓN</t>
  </si>
  <si>
    <t>Sub-acción</t>
  </si>
  <si>
    <t>VAR</t>
  </si>
  <si>
    <t xml:space="preserve"> IMPORTADORES</t>
  </si>
  <si>
    <t>PERIODISTAS</t>
  </si>
  <si>
    <t>EXPERTOS GASTRONÓMICOS</t>
  </si>
  <si>
    <t xml:space="preserve"> DISTRIBUIDORES: Supermercados</t>
  </si>
  <si>
    <t xml:space="preserve"> DISTRIBUIDORES: Mayoristas</t>
  </si>
  <si>
    <t xml:space="preserve"> DISTRIBUIDORES: Minoristas especializados</t>
  </si>
  <si>
    <t xml:space="preserve"> DISTRIBUIDORES: Restaurantes</t>
  </si>
  <si>
    <t>Vinos con denominación de origen protegida.</t>
  </si>
  <si>
    <t>Vinos con indicación geográfica protegida</t>
  </si>
  <si>
    <t>Vinos en los que se indique la variedad o variedades de uva de vinificación</t>
  </si>
  <si>
    <t>PRESUPUESTO TOTAL DEL PROGRAMA</t>
  </si>
  <si>
    <t>PRESUPUESTO, CUADRO RECAPITULATIVO DEL PROGRAMA POR PAÍS DESTINATARIO, REGIÓN, ACCIÓN, SUB-ACCIÓN, PÚBLICO OBJETIVO Y TIPOS DE VINO QUE PROMOCIONARÁ</t>
  </si>
  <si>
    <t xml:space="preserve">EVALUACIÓN_RESULTADOS </t>
  </si>
  <si>
    <t xml:space="preserve">ACCIONES DE PROMOCIÓN, PUBLICIDAD O RELACIONES PÚBLICAS </t>
  </si>
  <si>
    <t xml:space="preserve">PARTICIPACIÓN EN ACTOS, FERIAS O EXPOSICIONES </t>
  </si>
  <si>
    <t>2.1. FERIAS Y EXPOSICIONES</t>
  </si>
  <si>
    <t>CAMPAÑAS DE INFORMACIÓN</t>
  </si>
  <si>
    <t>3.1. ENCUENTROS EMPRESARIALES</t>
  </si>
  <si>
    <t>3.2. JORNADAS SEMINARIOS CATAS ETC.</t>
  </si>
  <si>
    <t>ESTUDIOS DE NUEVOS MERCADOS O DE MERCADOS EXISTENTES</t>
  </si>
  <si>
    <t>ESTUDIOS PARA EVALUAR LOS RESULTADOS</t>
  </si>
  <si>
    <t>PREPARACIÓN DE EXPEDIENTES TÉCNICOS, INCLUIDAS PRUEBAS DE LABORATORIO Y EVALUACIONES</t>
  </si>
  <si>
    <t xml:space="preserve">6.1. PREPARACIÓN DE EXPEDIENTES TÉCNICOS RELATIVOS A PRUEBAS ENOLÓGICAS. </t>
  </si>
  <si>
    <t xml:space="preserve">6.2. PREPARACIÓN DE EXPEDIENTES RELATIVOS A NORMAS FITOSANITARIAS E HIGIÉNICAS. </t>
  </si>
  <si>
    <t>6.3. PREPARACIÓN EXPEDIENTES TÉCNICOS SOBRE REQUISITOS DE TERCEROS PAÍSES.</t>
  </si>
  <si>
    <t xml:space="preserve">6.4. PRUEBAS DE LABORATORIO Y EVALUACIONES. </t>
  </si>
  <si>
    <t>LEYENDA PÚBLICO OBJETIVO</t>
  </si>
  <si>
    <t>LEYENDA TIPOS DE VINO</t>
  </si>
  <si>
    <t>1.1. MISIONES COMERCIALES</t>
  </si>
  <si>
    <t>1.2. CAMPAÑAS DE PUBLICIDAD</t>
  </si>
  <si>
    <t>1.3. PROMOCIÓN PUNTO VENTA</t>
  </si>
  <si>
    <t>1.4. PORTALES WEB</t>
  </si>
  <si>
    <t>1.5. MISIONES INVERSAS</t>
  </si>
  <si>
    <t>1.6. OFICINAS DE INFORMACIÓN</t>
  </si>
  <si>
    <t>1.7. GABINETE DE PRENSA</t>
  </si>
  <si>
    <t>1.8. PRESENTACIONES DE PRODUCTO</t>
  </si>
  <si>
    <t xml:space="preserve">PAÍS </t>
  </si>
  <si>
    <t>REGIÓN</t>
  </si>
  <si>
    <t xml:space="preserve">ACCIÓN </t>
  </si>
  <si>
    <t xml:space="preserve">SUB-ACCIÓN </t>
  </si>
  <si>
    <t>PAIS:</t>
  </si>
  <si>
    <t>REGIÓN:</t>
  </si>
  <si>
    <t>PÚBLICO OBJETIVO:</t>
  </si>
  <si>
    <t>Se seleccionará del desplegable</t>
  </si>
  <si>
    <t>ACCIÓN y SUBACCIÓN:</t>
  </si>
  <si>
    <t>Se seleccionarán del desplegable conforme a la siguiente relación</t>
  </si>
  <si>
    <t xml:space="preserve">TIPO DE VINO </t>
  </si>
  <si>
    <t xml:space="preserve">PÚBLICO OBJETIVO </t>
  </si>
  <si>
    <t xml:space="preserve">PRESUPUESTO SOLICITADO: 
</t>
  </si>
  <si>
    <t>ESTUDIOS_DE_NUEVO_MERCADO (1)</t>
  </si>
  <si>
    <t>EVALUACIÓN_RESULTADOS (1)</t>
  </si>
  <si>
    <t xml:space="preserve">PRESUPUESTO SOLICITADO (€) </t>
  </si>
  <si>
    <t>GASTOS ADMINISTRATIVOS</t>
  </si>
  <si>
    <t>GASTOS DE PERSONAL</t>
  </si>
  <si>
    <t>GASTOS_ADMINISTRATIVOS</t>
  </si>
  <si>
    <t>GASTOS_DE_PERSONAL</t>
  </si>
  <si>
    <t>GASTOS_ADMINISTRATIVOS (2)</t>
  </si>
  <si>
    <t>GASTOS_DE_PERSONAL (3)</t>
  </si>
  <si>
    <t>ESCUELAS DE HOSTELERÍA Y RESTAURACIÓN</t>
  </si>
  <si>
    <t>EHR</t>
  </si>
  <si>
    <t xml:space="preserve"> ESCUELAS DE HOSTELERÍA Y RESTAURACIÓN</t>
  </si>
  <si>
    <t>4.1. ESTUDIOS E INFORMES DE MERCADO (1)</t>
  </si>
  <si>
    <t>5.1. EVALUACIÓN DE RESULTADOS (1)</t>
  </si>
  <si>
    <t>GASTOS ADMINISTRATIVOS (2)</t>
  </si>
  <si>
    <t>GASTOS DE PERSONAL (3)</t>
  </si>
  <si>
    <t>(3) Se indicarán los gastos de personal correspondientes a cada país región. El presupuesto máximo subvencionable de GASTOS DE PERSONAL será el 20 % del total de las acciones en cada región</t>
  </si>
  <si>
    <t>ACLARACIONES:</t>
  </si>
  <si>
    <t>TIPO DE VINO:</t>
  </si>
  <si>
    <t>Columbia Británica</t>
  </si>
  <si>
    <t>Isla del Príncipe Eduardo</t>
  </si>
  <si>
    <t>Manitoba</t>
  </si>
  <si>
    <t>Nueva Escocia</t>
  </si>
  <si>
    <t>Nuevo Brunswick</t>
  </si>
  <si>
    <t>Quebec</t>
  </si>
  <si>
    <t>Saskatchewan</t>
  </si>
  <si>
    <t xml:space="preserve"> Alabama</t>
  </si>
  <si>
    <t xml:space="preserve"> Wyoming</t>
  </si>
  <si>
    <t xml:space="preserve"> Hokkaido</t>
  </si>
  <si>
    <t xml:space="preserve"> Okinawa</t>
  </si>
  <si>
    <t>Anhui</t>
  </si>
  <si>
    <t>Chongqing</t>
  </si>
  <si>
    <t>Gansu</t>
  </si>
  <si>
    <t xml:space="preserve">Guangdong </t>
  </si>
  <si>
    <t xml:space="preserve">Guangxi </t>
  </si>
  <si>
    <t>Guizhou</t>
  </si>
  <si>
    <t>Hainan</t>
  </si>
  <si>
    <t>Hebei</t>
  </si>
  <si>
    <t>Henan</t>
  </si>
  <si>
    <t>Hubei</t>
  </si>
  <si>
    <t>Hunan</t>
  </si>
  <si>
    <t>Jiangsu</t>
  </si>
  <si>
    <t>Jiangxi</t>
  </si>
  <si>
    <t>Jilin</t>
  </si>
  <si>
    <t>Liaoning</t>
  </si>
  <si>
    <t>Macao</t>
  </si>
  <si>
    <t>Mongolia Interior</t>
  </si>
  <si>
    <t>Ningxia</t>
  </si>
  <si>
    <t>Pekín</t>
  </si>
  <si>
    <t>Qinghai</t>
  </si>
  <si>
    <t>Shaanxi</t>
  </si>
  <si>
    <t>Shandong</t>
  </si>
  <si>
    <t>Shanxi</t>
  </si>
  <si>
    <t>Sichuan</t>
  </si>
  <si>
    <t>Taiwán</t>
  </si>
  <si>
    <t>Tianjin</t>
  </si>
  <si>
    <t>Xinjiang</t>
  </si>
  <si>
    <t>Yunnan</t>
  </si>
  <si>
    <t>Zheijang</t>
  </si>
  <si>
    <t xml:space="preserve"> Aguascalientes</t>
  </si>
  <si>
    <t xml:space="preserve"> Acre</t>
  </si>
  <si>
    <t xml:space="preserve"> Distrito Federal</t>
  </si>
  <si>
    <t xml:space="preserve"> Cajamarca</t>
  </si>
  <si>
    <t xml:space="preserve"> Callao</t>
  </si>
  <si>
    <t xml:space="preserve"> Junín</t>
  </si>
  <si>
    <t xml:space="preserve"> Madre de Dios</t>
  </si>
  <si>
    <t xml:space="preserve"> Washington DC</t>
  </si>
  <si>
    <t>Cáucaso Norte</t>
  </si>
  <si>
    <t>(1) El presupuesto máximo subvencionable de las sub-acciones ESTUDIOS DE NUEVO MERCADO y EVALUACIÓN RESULTADOS, será de 1.000 €/PAÍS.</t>
  </si>
  <si>
    <t xml:space="preserve">CÓDIGO DEL 
EVENTO  </t>
  </si>
  <si>
    <t>CÓDIGO DEL EVENTO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</si>
  <si>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</si>
  <si>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</si>
  <si>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</si>
  <si>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</si>
  <si>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</si>
  <si>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</si>
  <si>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</si>
  <si>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</si>
  <si>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</si>
  <si>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</si>
  <si>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</si>
  <si>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</si>
  <si>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</si>
  <si>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</si>
  <si>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</si>
  <si>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</si>
  <si>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</si>
  <si>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</si>
  <si>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</si>
  <si>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</si>
  <si>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</si>
  <si>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</si>
  <si>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</si>
  <si>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</si>
  <si>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</si>
  <si>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</si>
  <si>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</si>
  <si>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</si>
  <si>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</si>
  <si>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</si>
  <si>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</si>
  <si>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</si>
  <si>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</si>
  <si>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A34</t>
  </si>
  <si>
    <t>A35</t>
  </si>
  <si>
    <t>A36</t>
  </si>
  <si>
    <t>A37</t>
  </si>
  <si>
    <t>A38</t>
  </si>
  <si>
    <t>A39</t>
  </si>
  <si>
    <t>A40</t>
  </si>
  <si>
    <t>A41</t>
  </si>
  <si>
    <t>A42</t>
  </si>
  <si>
    <t>A43</t>
  </si>
  <si>
    <t>A44</t>
  </si>
  <si>
    <t>A45</t>
  </si>
  <si>
    <t>A46</t>
  </si>
  <si>
    <t>A47</t>
  </si>
  <si>
    <t>A48</t>
  </si>
  <si>
    <t>A49</t>
  </si>
  <si>
    <t>A50</t>
  </si>
  <si>
    <t>A51</t>
  </si>
  <si>
    <t>A52</t>
  </si>
  <si>
    <t>A53</t>
  </si>
  <si>
    <t>A54</t>
  </si>
  <si>
    <t>A55</t>
  </si>
  <si>
    <t>A56</t>
  </si>
  <si>
    <t>A57</t>
  </si>
  <si>
    <t>A58</t>
  </si>
  <si>
    <t>A59</t>
  </si>
  <si>
    <t>A60</t>
  </si>
  <si>
    <t>A61</t>
  </si>
  <si>
    <t>A62</t>
  </si>
  <si>
    <t>A63</t>
  </si>
  <si>
    <t>A64</t>
  </si>
  <si>
    <t>A65</t>
  </si>
  <si>
    <t>A66</t>
  </si>
  <si>
    <t>A67</t>
  </si>
  <si>
    <t>A68</t>
  </si>
  <si>
    <t>A69</t>
  </si>
  <si>
    <t>A70</t>
  </si>
  <si>
    <t>A71</t>
  </si>
  <si>
    <t>A72</t>
  </si>
  <si>
    <t>A73</t>
  </si>
  <si>
    <t>A74</t>
  </si>
  <si>
    <t>A75</t>
  </si>
  <si>
    <t>A76</t>
  </si>
  <si>
    <t>A77</t>
  </si>
  <si>
    <t>A78</t>
  </si>
  <si>
    <t>A79</t>
  </si>
  <si>
    <t>A80</t>
  </si>
  <si>
    <t>A81</t>
  </si>
  <si>
    <t>A82</t>
  </si>
  <si>
    <t>A83</t>
  </si>
  <si>
    <t>A84</t>
  </si>
  <si>
    <t>A85</t>
  </si>
  <si>
    <t>A86</t>
  </si>
  <si>
    <t>A87</t>
  </si>
  <si>
    <t>A88</t>
  </si>
  <si>
    <t>A89</t>
  </si>
  <si>
    <t>A90</t>
  </si>
  <si>
    <t>A91</t>
  </si>
  <si>
    <t>A92</t>
  </si>
  <si>
    <t>A93</t>
  </si>
  <si>
    <t>A94</t>
  </si>
  <si>
    <t>A95</t>
  </si>
  <si>
    <t>A96</t>
  </si>
  <si>
    <t>A97</t>
  </si>
  <si>
    <t>A98</t>
  </si>
  <si>
    <t>A99</t>
  </si>
  <si>
    <t>A100</t>
  </si>
  <si>
    <t>A101</t>
  </si>
  <si>
    <t>A102</t>
  </si>
  <si>
    <t>A103</t>
  </si>
  <si>
    <t>A104</t>
  </si>
  <si>
    <t>A105</t>
  </si>
  <si>
    <t>A106</t>
  </si>
  <si>
    <t>A107</t>
  </si>
  <si>
    <t>A108</t>
  </si>
  <si>
    <t>A109</t>
  </si>
  <si>
    <t>A110</t>
  </si>
  <si>
    <t>A111</t>
  </si>
  <si>
    <t>A112</t>
  </si>
  <si>
    <t>A113</t>
  </si>
  <si>
    <t>A114</t>
  </si>
  <si>
    <t>A115</t>
  </si>
  <si>
    <t>A116</t>
  </si>
  <si>
    <t>A117</t>
  </si>
  <si>
    <t>A118</t>
  </si>
  <si>
    <t>A119</t>
  </si>
  <si>
    <t>A120</t>
  </si>
  <si>
    <t>A121</t>
  </si>
  <si>
    <t>A122</t>
  </si>
  <si>
    <t>A123</t>
  </si>
  <si>
    <t>A124</t>
  </si>
  <si>
    <t>A125</t>
  </si>
  <si>
    <t>A126</t>
  </si>
  <si>
    <t>A127</t>
  </si>
  <si>
    <t>A128</t>
  </si>
  <si>
    <t>A129</t>
  </si>
  <si>
    <t>A130</t>
  </si>
  <si>
    <t>A131</t>
  </si>
  <si>
    <t>A132</t>
  </si>
  <si>
    <t>A133</t>
  </si>
  <si>
    <t>A134</t>
  </si>
  <si>
    <t>A135</t>
  </si>
  <si>
    <t>A136</t>
  </si>
  <si>
    <t>A137</t>
  </si>
  <si>
    <t>A138</t>
  </si>
  <si>
    <t>A139</t>
  </si>
  <si>
    <t>A140</t>
  </si>
  <si>
    <t>A141</t>
  </si>
  <si>
    <t>A142</t>
  </si>
  <si>
    <t>A143</t>
  </si>
  <si>
    <t>A144</t>
  </si>
  <si>
    <t>A145</t>
  </si>
  <si>
    <t>A146</t>
  </si>
  <si>
    <t>A147</t>
  </si>
  <si>
    <t>A148</t>
  </si>
  <si>
    <t>A149</t>
  </si>
  <si>
    <t>A150</t>
  </si>
  <si>
    <t>A151</t>
  </si>
  <si>
    <t>A152</t>
  </si>
  <si>
    <t>A153</t>
  </si>
  <si>
    <t>A154</t>
  </si>
  <si>
    <t>A155</t>
  </si>
  <si>
    <t>A156</t>
  </si>
  <si>
    <t>A157</t>
  </si>
  <si>
    <t>A158</t>
  </si>
  <si>
    <t>A159</t>
  </si>
  <si>
    <t>A160</t>
  </si>
  <si>
    <t>A161</t>
  </si>
  <si>
    <t>A162</t>
  </si>
  <si>
    <t>A163</t>
  </si>
  <si>
    <t>A164</t>
  </si>
  <si>
    <t>A165</t>
  </si>
  <si>
    <t>A166</t>
  </si>
  <si>
    <t>A167</t>
  </si>
  <si>
    <t>A168</t>
  </si>
  <si>
    <t>A169</t>
  </si>
  <si>
    <t>A170</t>
  </si>
  <si>
    <t>A171</t>
  </si>
  <si>
    <t>A172</t>
  </si>
  <si>
    <t>A173</t>
  </si>
  <si>
    <t>A174</t>
  </si>
  <si>
    <t>A175</t>
  </si>
  <si>
    <t>A176</t>
  </si>
  <si>
    <t>A177</t>
  </si>
  <si>
    <t>A178</t>
  </si>
  <si>
    <t>A179</t>
  </si>
  <si>
    <t>A180</t>
  </si>
  <si>
    <t>A181</t>
  </si>
  <si>
    <t>A182</t>
  </si>
  <si>
    <t>A183</t>
  </si>
  <si>
    <t>A184</t>
  </si>
  <si>
    <t>A185</t>
  </si>
  <si>
    <t>A186</t>
  </si>
  <si>
    <t>A187</t>
  </si>
  <si>
    <t>A188</t>
  </si>
  <si>
    <t>A189</t>
  </si>
  <si>
    <t>A190</t>
  </si>
  <si>
    <t>A191</t>
  </si>
  <si>
    <t>A192</t>
  </si>
  <si>
    <t>A193</t>
  </si>
  <si>
    <t>A194</t>
  </si>
  <si>
    <t>A195</t>
  </si>
  <si>
    <t>A196</t>
  </si>
  <si>
    <t>A197</t>
  </si>
  <si>
    <t>A198</t>
  </si>
  <si>
    <t>A199</t>
  </si>
  <si>
    <t>A200</t>
  </si>
  <si>
    <t>A201</t>
  </si>
  <si>
    <t>A202</t>
  </si>
  <si>
    <t>A203</t>
  </si>
  <si>
    <t>A204</t>
  </si>
  <si>
    <t>A205</t>
  </si>
  <si>
    <t>A206</t>
  </si>
  <si>
    <t>A207</t>
  </si>
  <si>
    <t>A208</t>
  </si>
  <si>
    <t>A209</t>
  </si>
  <si>
    <t>A210</t>
  </si>
  <si>
    <t>A211</t>
  </si>
  <si>
    <t>A212</t>
  </si>
  <si>
    <t>A213</t>
  </si>
  <si>
    <t>A214</t>
  </si>
  <si>
    <t>A215</t>
  </si>
  <si>
    <t>A216</t>
  </si>
  <si>
    <t>A217</t>
  </si>
  <si>
    <t>A218</t>
  </si>
  <si>
    <t>A219</t>
  </si>
  <si>
    <t>A220</t>
  </si>
  <si>
    <t>A221</t>
  </si>
  <si>
    <t>A222</t>
  </si>
  <si>
    <t>A223</t>
  </si>
  <si>
    <t>A224</t>
  </si>
  <si>
    <t>A225</t>
  </si>
  <si>
    <t>A226</t>
  </si>
  <si>
    <t>A227</t>
  </si>
  <si>
    <t>A228</t>
  </si>
  <si>
    <t>A229</t>
  </si>
  <si>
    <t>A230</t>
  </si>
  <si>
    <t>A231</t>
  </si>
  <si>
    <t>A232</t>
  </si>
  <si>
    <t>A233</t>
  </si>
  <si>
    <t>A234</t>
  </si>
  <si>
    <t>A235</t>
  </si>
  <si>
    <t>A236</t>
  </si>
  <si>
    <t>A237</t>
  </si>
  <si>
    <t>A238</t>
  </si>
  <si>
    <t>A239</t>
  </si>
  <si>
    <t>A240</t>
  </si>
  <si>
    <t>A241</t>
  </si>
  <si>
    <t>A242</t>
  </si>
  <si>
    <t>A243</t>
  </si>
  <si>
    <t>A244</t>
  </si>
  <si>
    <t>A245</t>
  </si>
  <si>
    <t>A246</t>
  </si>
  <si>
    <t>A247</t>
  </si>
  <si>
    <t>A248</t>
  </si>
  <si>
    <t>A249</t>
  </si>
  <si>
    <t>A250</t>
  </si>
  <si>
    <t>A251</t>
  </si>
  <si>
    <t>A252</t>
  </si>
  <si>
    <t>A253</t>
  </si>
  <si>
    <t>A254</t>
  </si>
  <si>
    <t>A255</t>
  </si>
  <si>
    <t>A256</t>
  </si>
  <si>
    <t>A257</t>
  </si>
  <si>
    <t>A258</t>
  </si>
  <si>
    <t>A259</t>
  </si>
  <si>
    <t>A260</t>
  </si>
  <si>
    <t>(2) Se indicarán los gastos administrativos correspondientes a cada país región. El presupuesto máximo subvencionable de GASTOS ADMINISTRATIVOS será el 4% del total de los gastos subvencionables del programa ejecutado en cada región, incluidos los gastos de personal.</t>
  </si>
  <si>
    <t>Se seleccionará del desplegable la X para marcar el/ los públicos objetivos al/los que irá dirigido el evento de la sub-acción.</t>
  </si>
  <si>
    <t>Se seleccionará del desplegable la X para marcar el/ los TIPOS DE VINO que se promocionarán en el evento de la sub-acción.</t>
  </si>
  <si>
    <t>DESGLOSE DE PRESUPUESTO POR EVENTO DE CADA SUB-ACCIÓN</t>
  </si>
  <si>
    <t>CONCEPTO DE GASTO</t>
  </si>
  <si>
    <r>
      <t xml:space="preserve">LUGAR
</t>
    </r>
    <r>
      <rPr>
        <b/>
        <i/>
        <sz val="10"/>
        <color theme="1"/>
        <rFont val="Calibri"/>
        <family val="2"/>
        <scheme val="minor"/>
      </rPr>
      <t>(Ciudad)</t>
    </r>
  </si>
  <si>
    <t xml:space="preserve">CALENDARIO PREVISTO </t>
  </si>
  <si>
    <t>Fecha aproximada
( MM/AA)</t>
  </si>
  <si>
    <r>
      <t>En cada fila se indicará el concepto de gasto del evento concreto. (S</t>
    </r>
    <r>
      <rPr>
        <i/>
        <sz val="11"/>
        <rFont val="Calibri"/>
        <family val="2"/>
        <scheme val="minor"/>
      </rPr>
      <t>iguiendo el ejemplo anterior, para el evento nº 1 se pondrán tantas filas como tipos de gasto lo conformen: hotel, desplazamiento, dietas,etc. y así sucesivamente, para los eventos 2, 3 y 4 )</t>
    </r>
  </si>
  <si>
    <t>Indicar el presupuesto solicitado por el concepto de gasto. En el caso de beneficiarios que puedan deducirse el IVA, este presupuesto será sin IVA al no ser éste subvencionable</t>
  </si>
  <si>
    <r>
      <t xml:space="preserve">LUGAR </t>
    </r>
    <r>
      <rPr>
        <b/>
        <i/>
        <sz val="10"/>
        <color theme="1"/>
        <rFont val="Calibri"/>
        <family val="2"/>
        <scheme val="minor"/>
      </rPr>
      <t>(Ciudad)</t>
    </r>
  </si>
  <si>
    <t>Indicar la ciudad donde se realizará el evento de la sub-acción</t>
  </si>
  <si>
    <t>Indicar la fecha aproximada de ejecución del evento (mes/año)</t>
  </si>
  <si>
    <r>
      <t>Cada evento se identificará con un código que será único para que tenga una clara identificación en la tramitación del expediente . 
El código constará de la letra A mayúscula seguida  de un número que comenzará por el 1 y seguirá un orden correlativo la numeración, 
siguiendo el orden en el que se declaren los eventos, sin espacio entre ambos caracteres (</t>
    </r>
    <r>
      <rPr>
        <i/>
        <sz val="11"/>
        <color theme="1"/>
        <rFont val="Calibri"/>
        <family val="2"/>
        <scheme val="minor"/>
      </rPr>
      <t>ej: A1, A2, A3, y asi sucesivamente</t>
    </r>
    <r>
      <rPr>
        <sz val="11"/>
        <color theme="1"/>
        <rFont val="Calibri"/>
        <family val="2"/>
        <scheme val="minor"/>
      </rPr>
      <t xml:space="preserve">). 
El código del evento declarado en la solicitud se mantendrá durante toda la gestión del programa (modificaciones y pagos). 
En cada fila se indicará el concepto de gasto del evento concreto, asignando el código de evento que corresponda. Se pondrán tantas filas como tipos de gasto  conformen un evento concreto: hotel, desplazamiento, dietas,etc. </t>
    </r>
  </si>
  <si>
    <t>TOTAL PRESUPUESTO</t>
  </si>
  <si>
    <t>TOTAL DESGLOSE PRESUPUESTO</t>
  </si>
  <si>
    <r>
      <rPr>
        <b/>
        <u/>
        <sz val="16"/>
        <color rgb="FF00B050"/>
        <rFont val="Calibri"/>
        <family val="2"/>
      </rPr>
      <t>SE GRABARÁ LA PESTAÑA "</t>
    </r>
    <r>
      <rPr>
        <b/>
        <i/>
        <u/>
        <sz val="16"/>
        <color rgb="FF00B050"/>
        <rFont val="Calibri"/>
        <family val="2"/>
      </rPr>
      <t>DESGLOSE DE PRESUPUESTO</t>
    </r>
    <r>
      <rPr>
        <b/>
        <u/>
        <sz val="16"/>
        <color rgb="FF00B050"/>
        <rFont val="Calibri"/>
        <family val="2"/>
      </rPr>
      <t>" (antiguo Anexo II-B). La pestaña "</t>
    </r>
    <r>
      <rPr>
        <b/>
        <i/>
        <u/>
        <sz val="16"/>
        <color rgb="FF00B050"/>
        <rFont val="Calibri"/>
        <family val="2"/>
      </rPr>
      <t>PRESUPUESTO</t>
    </r>
    <r>
      <rPr>
        <b/>
        <u/>
        <sz val="16"/>
        <color rgb="FF00B050"/>
        <rFont val="Calibri"/>
        <family val="2"/>
      </rPr>
      <t>"(antiguo Anexo II-A) se autocumplimentará con la información de la pestaña:  "</t>
    </r>
    <r>
      <rPr>
        <b/>
        <i/>
        <u/>
        <sz val="16"/>
        <color rgb="FF00B050"/>
        <rFont val="Calibri"/>
        <family val="2"/>
      </rPr>
      <t>DESGLOSE DE PRESUPUESTO"</t>
    </r>
    <r>
      <rPr>
        <b/>
        <u/>
        <sz val="12"/>
        <color rgb="FF0000FF"/>
        <rFont val="Calibri"/>
        <family val="2"/>
      </rPr>
      <t xml:space="preserve">
</t>
    </r>
    <r>
      <rPr>
        <b/>
        <sz val="12"/>
        <color rgb="FF0000FF"/>
        <rFont val="Calibri"/>
        <family val="2"/>
      </rPr>
      <t xml:space="preserve">Se grabará el presupuesto desglosado de cada </t>
    </r>
    <r>
      <rPr>
        <b/>
        <sz val="12"/>
        <color rgb="FFFF0000"/>
        <rFont val="Calibri"/>
        <family val="2"/>
      </rPr>
      <t>EVENTO</t>
    </r>
    <r>
      <rPr>
        <b/>
        <sz val="12"/>
        <color rgb="FF0000FF"/>
        <rFont val="Calibri"/>
        <family val="2"/>
      </rPr>
      <t xml:space="preserve"> presupuestado de cada sub-acción.</t>
    </r>
    <r>
      <rPr>
        <b/>
        <u/>
        <sz val="12"/>
        <color rgb="FF0000FF"/>
        <rFont val="Calibri"/>
        <family val="2"/>
      </rPr>
      <t xml:space="preserve">
</t>
    </r>
    <r>
      <rPr>
        <b/>
        <sz val="12"/>
        <color rgb="FF0000FF"/>
        <rFont val="Calibri"/>
        <family val="2"/>
      </rPr>
      <t xml:space="preserve">Cada evento de promoción concreto, realizado en fechas concretas, debe considerarse como una sub-acción diferente. 
Un evento está definido por PAÍS-REGIÓN-SUB-ACCIÓN Y PÚBLICO/S OBJETIVO/S, al/ los que va dirigido el evento de la sub-acción, en una fecha concreta, en el que se promocionan unos tipos de vino.
Un evento puede ir dirigido a varios públicos objetivos y promocionar varios tipos de vino. 
</t>
    </r>
    <r>
      <rPr>
        <b/>
        <sz val="12"/>
        <color rgb="FFFF0000"/>
        <rFont val="Calibri"/>
        <family val="2"/>
      </rPr>
      <t xml:space="preserve">
En cada fila se pondrá el importe que corresponda a cada concepto de gasto del  evento (Ej.:</t>
    </r>
    <r>
      <rPr>
        <b/>
        <i/>
        <sz val="12"/>
        <color rgb="FFFF0000"/>
        <rFont val="Calibri"/>
        <family val="2"/>
      </rPr>
      <t xml:space="preserve">hotel, desplazamiento, dietas, gastos específicos directamente relacionados con el desarrollo del evento, envío de muestras, etc) </t>
    </r>
    <r>
      <rPr>
        <b/>
        <sz val="12"/>
        <color rgb="FFFF0000"/>
        <rFont val="Calibri"/>
        <family val="2"/>
      </rPr>
      <t xml:space="preserve">
</t>
    </r>
    <r>
      <rPr>
        <b/>
        <sz val="16"/>
        <color rgb="FF00B050"/>
        <rFont val="Calibri"/>
        <family val="2"/>
      </rPr>
      <t xml:space="preserve">NO DEJAR FILAS EN BLANCO NI CAMBIAR FORMATOS
</t>
    </r>
    <r>
      <rPr>
        <b/>
        <sz val="16"/>
        <color rgb="FFFF0000"/>
        <rFont val="Calibri"/>
        <family val="2"/>
      </rPr>
      <t xml:space="preserve">AL FINALIZAR LA GRABACIÓN COMPROBAR QUE COINCIDEN LAS CIFRAS DE LAS HOJAS " </t>
    </r>
    <r>
      <rPr>
        <b/>
        <i/>
        <sz val="16"/>
        <color rgb="FFFF0000"/>
        <rFont val="Calibri"/>
        <family val="2"/>
      </rPr>
      <t>PRESUPUESTO</t>
    </r>
    <r>
      <rPr>
        <b/>
        <sz val="16"/>
        <color rgb="FFFF0000"/>
        <rFont val="Calibri"/>
        <family val="2"/>
      </rPr>
      <t>" Y "</t>
    </r>
    <r>
      <rPr>
        <b/>
        <i/>
        <sz val="16"/>
        <color rgb="FFFF0000"/>
        <rFont val="Calibri"/>
        <family val="2"/>
      </rPr>
      <t>DESGLOSE PRESUPUESTO</t>
    </r>
    <r>
      <rPr>
        <b/>
        <sz val="16"/>
        <color rgb="FFFF0000"/>
        <rFont val="Calibri"/>
        <family val="2"/>
      </rPr>
      <t>". Para ello, en ambas hojas, se ha incluido una verificación en la columna "W".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</si>
</sst>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</font>
    <font>
      <b/>
      <sz val="12"/>
      <color rgb="FF0000FF"/>
      <name val="Calibri"/>
      <family val="2"/>
    </font>
    <font>
      <b/>
      <u/>
      <sz val="12"/>
      <color rgb="FF0000FF"/>
      <name val="Calibri"/>
      <family val="2"/>
    </font>
    <font>
      <b/>
      <sz val="16"/>
      <color rgb="FF00B050"/>
      <name val="Calibri"/>
      <family val="2"/>
    </font>
    <font>
      <b/>
      <i/>
      <sz val="10"/>
      <color theme="1"/>
      <name val="Calibri"/>
      <family val="2"/>
      <scheme val="minor"/>
    </font>
    <font>
      <b/>
      <u/>
      <sz val="16"/>
      <color rgb="FF00B050"/>
      <name val="Calibri"/>
      <family val="2"/>
    </font>
    <font>
      <b/>
      <i/>
      <u/>
      <sz val="16"/>
      <color rgb="FF00B050"/>
      <name val="Calibri"/>
      <family val="2"/>
    </font>
    <font>
      <b/>
      <i/>
      <sz val="12"/>
      <color rgb="FFFF0000"/>
      <name val="Calibri"/>
      <family val="2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6"/>
      <color rgb="FFFF0000"/>
      <name val="Calibri"/>
      <family val="2"/>
    </font>
    <font>
      <b/>
      <i/>
      <sz val="16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borderId="0" fillId="0" fontId="0" numFmtId="0"/>
    <xf applyAlignment="0" applyBorder="0" applyFill="0" applyFont="0" applyProtection="0" borderId="0" fillId="0" fontId="4" numFmtId="43"/>
    <xf applyAlignment="0" applyBorder="0" applyFill="0" applyFont="0" applyProtection="0" borderId="0" fillId="0" fontId="4" numFmtId="43"/>
  </cellStyleXfs>
  <cellXfs count="130">
    <xf borderId="0" fillId="0" fontId="0" numFmtId="0" xfId="0"/>
    <xf applyAlignment="1" applyFont="1" borderId="0" fillId="0" fontId="3" numFmtId="0" xfId="0">
      <alignment vertical="center"/>
    </xf>
    <xf applyBorder="1" borderId="6" fillId="0" fontId="0" numFmtId="0" xfId="0"/>
    <xf applyBorder="1" borderId="7" fillId="0" fontId="0" numFmtId="0" xfId="0"/>
    <xf applyBorder="1" borderId="4" fillId="0" fontId="0" numFmtId="0" xfId="0"/>
    <xf applyAlignment="1" applyFont="1" borderId="0" fillId="0" fontId="6" numFmtId="0" xfId="0">
      <alignment vertical="center"/>
    </xf>
    <xf applyFont="1" borderId="0" fillId="0" fontId="6" numFmtId="0" xfId="0"/>
    <xf applyFont="1" borderId="0" fillId="0" fontId="0" numFmtId="43" xfId="1"/>
    <xf applyAlignment="1" applyBorder="1" applyFont="1" borderId="16" fillId="0" fontId="2" numFmtId="0" xfId="0">
      <alignment horizontal="center" vertical="center" wrapText="1"/>
    </xf>
    <xf applyAlignment="1" applyBorder="1" applyFont="1" borderId="17" fillId="0" fontId="2" numFmtId="0" xfId="0">
      <alignment horizontal="center" vertical="center" wrapText="1"/>
    </xf>
    <xf applyAlignment="1" applyBorder="1" applyFont="1" borderId="18" fillId="0" fontId="2" numFmtId="0" xfId="0">
      <alignment horizontal="center" vertical="center" wrapText="1"/>
    </xf>
    <xf applyBorder="1" applyFill="1" applyFont="1" borderId="5" fillId="0" fontId="0" numFmtId="43" xfId="1"/>
    <xf applyAlignment="1" applyFont="1" borderId="0" fillId="0" fontId="5" numFmtId="0" xfId="0">
      <alignment vertical="center"/>
    </xf>
    <xf applyAlignment="1" applyFont="1" borderId="0" fillId="0" fontId="6" numFmtId="0" xfId="0">
      <alignment horizontal="left" vertical="center"/>
    </xf>
    <xf applyAlignment="1" applyFont="1" borderId="0" fillId="0" fontId="5" numFmtId="0" xfId="0">
      <alignment horizontal="left" vertical="center"/>
    </xf>
    <xf applyAlignment="1" applyFont="1" borderId="0" fillId="0" fontId="7" numFmtId="0" xfId="0">
      <alignment vertical="center"/>
    </xf>
    <xf applyFont="1" borderId="0" fillId="0" fontId="2" numFmtId="0" xfId="0"/>
    <xf applyFont="1" borderId="0" fillId="0" fontId="8" numFmtId="0" xfId="0"/>
    <xf applyAlignment="1" applyFont="1" borderId="0" fillId="0" fontId="2" numFmtId="0" xfId="0">
      <alignment horizontal="right" vertical="center"/>
    </xf>
    <xf applyAlignment="1" applyBorder="1" applyFont="1" borderId="8" fillId="0" fontId="2" numFmtId="0" xfId="0">
      <alignment horizontal="center" vertical="center"/>
    </xf>
    <xf applyAlignment="1" applyBorder="1" applyFont="1" borderId="8" fillId="0" fontId="8" numFmtId="0" xfId="0">
      <alignment vertical="center"/>
    </xf>
    <xf applyAlignment="1" applyFont="1" borderId="0" fillId="0" fontId="2" numFmtId="0" xfId="0">
      <alignment wrapText="1"/>
    </xf>
    <xf applyAlignment="1" applyBorder="1" applyFont="1" borderId="8" fillId="0" fontId="8" numFmtId="0" xfId="0">
      <alignment vertical="center" wrapText="1"/>
    </xf>
    <xf applyAlignment="1" applyFont="1" borderId="0" fillId="0" fontId="8" numFmtId="0" xfId="0">
      <alignment vertical="center" wrapText="1"/>
    </xf>
    <xf applyAlignment="1" applyFont="1" borderId="0" fillId="0" fontId="8" numFmtId="0" xfId="0">
      <alignment vertical="center"/>
    </xf>
    <xf applyAlignment="1" applyFont="1" borderId="0" fillId="0" fontId="2" numFmtId="0" xfId="0">
      <alignment horizontal="left" vertical="center"/>
    </xf>
    <xf applyFont="1" borderId="0" fillId="0" fontId="9" numFmtId="0" xfId="0"/>
    <xf applyAlignment="1" applyBorder="1" applyFont="1" borderId="9" fillId="0" fontId="8" numFmtId="0" xfId="0">
      <alignment vertical="center"/>
    </xf>
    <xf applyAlignment="1" applyBorder="1" applyFont="1" borderId="24" fillId="0" fontId="8" numFmtId="0" xfId="0">
      <alignment horizontal="left" vertical="center"/>
    </xf>
    <xf applyAlignment="1" applyBorder="1" applyFont="1" borderId="25" fillId="0" fontId="8" numFmtId="0" xfId="0">
      <alignment horizontal="left" vertical="center"/>
    </xf>
    <xf applyAlignment="1" applyBorder="1" applyFont="1" borderId="8" fillId="0" fontId="8" numFmtId="0" xfId="0">
      <alignment horizontal="left"/>
    </xf>
    <xf applyAlignment="1" applyFont="1" borderId="0" fillId="0" fontId="1" numFmtId="0" xfId="0">
      <alignment horizontal="right"/>
    </xf>
    <xf applyAlignment="1" applyFont="1" borderId="0" fillId="0" fontId="8" numFmtId="0" xfId="0">
      <alignment horizontal="left" vertical="center"/>
    </xf>
    <xf applyAlignment="1" applyFont="1" borderId="0" fillId="0" fontId="8" numFmtId="0" xfId="0">
      <alignment horizontal="left"/>
    </xf>
    <xf applyAlignment="1" applyFont="1" borderId="0" fillId="0" fontId="1" numFmtId="0" xfId="0">
      <alignment horizontal="right" vertical="center"/>
    </xf>
    <xf applyAlignment="1" applyFont="1" borderId="0" fillId="0" fontId="2" numFmtId="0" xfId="0">
      <alignment horizontal="right"/>
    </xf>
    <xf applyProtection="1" borderId="0" fillId="0" fontId="0" numFmtId="0" xfId="0">
      <protection locked="0"/>
    </xf>
    <xf applyFont="1" applyProtection="1" borderId="0" fillId="0" fontId="0" numFmtId="43" xfId="1">
      <protection locked="0"/>
    </xf>
    <xf applyAlignment="1" applyBorder="1" applyFont="1" applyProtection="1" borderId="5" fillId="0" fontId="1" numFmtId="0" xfId="0">
      <alignment horizontal="center" vertical="center" wrapText="1"/>
      <protection locked="0"/>
    </xf>
    <xf applyAlignment="1" applyBorder="1" applyFont="1" applyProtection="1" borderId="5" fillId="0" fontId="1" numFmtId="0" xfId="0">
      <alignment horizontal="center" vertical="center"/>
      <protection locked="0"/>
    </xf>
    <xf applyAlignment="1" applyBorder="1" applyFont="1" applyProtection="1" borderId="5" fillId="0" fontId="2" numFmtId="0" xfId="0">
      <alignment horizontal="center" vertical="center"/>
      <protection locked="0"/>
    </xf>
    <xf applyAlignment="1" applyBorder="1" applyFont="1" applyProtection="1" borderId="16" fillId="0" fontId="2" numFmtId="0" xfId="0">
      <alignment horizontal="center" vertical="center" wrapText="1"/>
      <protection locked="0"/>
    </xf>
    <xf applyAlignment="1" applyBorder="1" applyFont="1" applyProtection="1" borderId="17" fillId="0" fontId="2" numFmtId="0" xfId="0">
      <alignment horizontal="center" vertical="center" wrapText="1"/>
      <protection locked="0"/>
    </xf>
    <xf applyAlignment="1" applyBorder="1" applyFont="1" applyProtection="1" borderId="18" fillId="0" fontId="2" numFmtId="0" xfId="0">
      <alignment horizontal="center" vertical="center" wrapText="1"/>
      <protection locked="0"/>
    </xf>
    <xf applyAlignment="1" applyBorder="1" applyFont="1" applyProtection="1" borderId="28" fillId="0" fontId="2" numFmtId="0" xfId="0">
      <alignment horizontal="center" vertical="center" wrapText="1"/>
      <protection locked="0"/>
    </xf>
    <xf applyBorder="1" applyProtection="1" borderId="29" fillId="0" fontId="0" numFmtId="0" xfId="0">
      <protection locked="0"/>
    </xf>
    <xf applyBorder="1" applyProtection="1" borderId="7" fillId="0" fontId="0" numFmtId="0" xfId="0">
      <protection locked="0"/>
    </xf>
    <xf applyAlignment="1" applyBorder="1" applyProtection="1" borderId="22" fillId="0" fontId="0" numFmtId="0" xfId="0">
      <alignment horizontal="center" wrapText="1"/>
      <protection locked="0"/>
    </xf>
    <xf applyAlignment="1" applyBorder="1" applyProtection="1" borderId="7" fillId="0" fontId="0" numFmtId="0" xfId="0">
      <alignment horizontal="center" wrapText="1"/>
      <protection locked="0"/>
    </xf>
    <xf applyBorder="1" applyProtection="1" borderId="10" fillId="0" fontId="0" numFmtId="0" xfId="0">
      <protection locked="0"/>
    </xf>
    <xf applyBorder="1" applyProtection="1" borderId="11" fillId="0" fontId="0" numFmtId="0" xfId="0">
      <protection locked="0"/>
    </xf>
    <xf applyBorder="1" applyProtection="1" borderId="12" fillId="0" fontId="0" numFmtId="0" xfId="0">
      <protection locked="0"/>
    </xf>
    <xf applyBorder="1" applyProtection="1" borderId="19" fillId="0" fontId="0" numFmtId="0" xfId="0">
      <protection locked="0"/>
    </xf>
    <xf applyAlignment="1" applyBorder="1" applyProtection="1" borderId="7" fillId="0" fontId="0" numFmtId="0" xfId="0">
      <alignment wrapText="1"/>
      <protection locked="0"/>
    </xf>
    <xf applyBorder="1" applyFont="1" applyProtection="1" borderId="7" fillId="0" fontId="0" numFmtId="43" xfId="1">
      <protection locked="0"/>
    </xf>
    <xf applyFont="1" applyProtection="1" borderId="0" fillId="0" fontId="6" numFmtId="0" xfId="0">
      <protection locked="0"/>
    </xf>
    <xf applyAlignment="1" applyBorder="1" applyFont="1" applyProtection="1" borderId="10" fillId="0" fontId="1" numFmtId="0" xfId="0">
      <alignment horizontal="right"/>
      <protection locked="0"/>
    </xf>
    <xf applyAlignment="1" applyBorder="1" applyFont="1" applyProtection="1" borderId="11" fillId="0" fontId="1" numFmtId="0" xfId="0">
      <alignment horizontal="right"/>
      <protection locked="0"/>
    </xf>
    <xf applyAlignment="1" applyBorder="1" applyFont="1" applyProtection="1" borderId="12" fillId="0" fontId="1" numFmtId="0" xfId="0">
      <alignment horizontal="right"/>
      <protection locked="0"/>
    </xf>
    <xf applyAlignment="1" applyBorder="1" applyFont="1" applyProtection="1" borderId="19" fillId="0" fontId="1" numFmtId="0" xfId="0">
      <alignment horizontal="right"/>
      <protection locked="0"/>
    </xf>
    <xf applyAlignment="1" applyBorder="1" applyFont="1" applyProtection="1" borderId="7" fillId="0" fontId="1" numFmtId="0" xfId="0">
      <alignment horizontal="right"/>
      <protection locked="0"/>
    </xf>
    <xf applyBorder="1" applyFill="1" applyFont="1" applyProtection="1" borderId="7" fillId="0" fontId="1" numFmtId="43" xfId="1">
      <protection locked="0"/>
    </xf>
    <xf applyBorder="1" applyProtection="1" borderId="30" fillId="0" fontId="0" numFmtId="0" xfId="0">
      <protection locked="0"/>
    </xf>
    <xf applyBorder="1" applyProtection="1" borderId="4" fillId="0" fontId="0" numFmtId="0" xfId="0">
      <protection locked="0"/>
    </xf>
    <xf applyBorder="1" applyProtection="1" borderId="13" fillId="0" fontId="0" numFmtId="0" xfId="0">
      <protection locked="0"/>
    </xf>
    <xf applyBorder="1" applyProtection="1" borderId="14" fillId="0" fontId="0" numFmtId="0" xfId="0">
      <protection locked="0"/>
    </xf>
    <xf applyBorder="1" applyProtection="1" borderId="15" fillId="0" fontId="0" numFmtId="0" xfId="0">
      <protection locked="0"/>
    </xf>
    <xf applyBorder="1" applyProtection="1" borderId="20" fillId="0" fontId="0" numFmtId="0" xfId="0">
      <protection locked="0"/>
    </xf>
    <xf applyBorder="1" applyFill="1" applyFont="1" applyProtection="1" borderId="4" fillId="0" fontId="0" numFmtId="43" xfId="1">
      <protection locked="0"/>
    </xf>
    <xf applyAlignment="1" applyFont="1" applyProtection="1" borderId="0" fillId="0" fontId="6" numFmtId="0" xfId="0">
      <alignment vertical="center"/>
      <protection locked="0"/>
    </xf>
    <xf applyAlignment="1" applyFont="1" applyProtection="1" borderId="0" fillId="0" fontId="6" numFmtId="0" xfId="0">
      <alignment horizontal="left" vertical="center"/>
      <protection locked="0"/>
    </xf>
    <xf applyAlignment="1" applyFont="1" applyProtection="1" borderId="0" fillId="0" fontId="5" numFmtId="0" xfId="0">
      <alignment vertical="center"/>
      <protection locked="0"/>
    </xf>
    <xf applyAlignment="1" applyFont="1" applyProtection="1" borderId="0" fillId="0" fontId="5" numFmtId="0" xfId="0">
      <alignment horizontal="left" vertical="center"/>
      <protection locked="0"/>
    </xf>
    <xf applyAlignment="1" applyFont="1" applyProtection="1" borderId="0" fillId="0" fontId="7" numFmtId="0" xfId="0">
      <alignment vertical="center"/>
      <protection locked="0"/>
    </xf>
    <xf applyAlignment="1" applyFont="1" applyProtection="1" borderId="0" fillId="0" fontId="3" numFmtId="0" xfId="0">
      <alignment vertical="center"/>
      <protection locked="0"/>
    </xf>
    <xf applyNumberFormat="1" borderId="0" fillId="0" fontId="0" numFmtId="43" xfId="0"/>
    <xf applyFont="1" borderId="0" fillId="0" fontId="1" numFmtId="0" xfId="0"/>
    <xf applyBorder="1" applyFill="1" applyNumberFormat="1" borderId="5" fillId="4" fontId="0" numFmtId="43" xfId="0"/>
    <xf applyBorder="1" applyFill="1" applyFont="1" borderId="5" fillId="5" fontId="1" numFmtId="0" xfId="0"/>
    <xf applyAlignment="1" applyBorder="1" applyFont="1" applyProtection="1" borderId="21" fillId="0" fontId="1" numFmtId="0" xfId="0">
      <alignment horizontal="right"/>
      <protection locked="0"/>
    </xf>
    <xf applyAlignment="1" applyBorder="1" applyProtection="1" borderId="2" fillId="0" fontId="0" numFmtId="0" xfId="0">
      <protection locked="0"/>
    </xf>
    <xf applyAlignment="1" applyBorder="1" applyProtection="1" borderId="3" fillId="0" fontId="0" numFmtId="0" xfId="0">
      <protection locked="0"/>
    </xf>
    <xf applyAlignment="1" applyBorder="1" applyFont="1" borderId="8" fillId="0" fontId="2" numFmtId="0" xfId="0">
      <alignment horizontal="center"/>
    </xf>
    <xf applyAlignment="1" applyBorder="1" applyFont="1" borderId="23" fillId="0" fontId="8" numFmtId="0" xfId="0">
      <alignment horizontal="center" vertical="center" wrapText="1"/>
    </xf>
    <xf applyAlignment="1" applyBorder="1" applyFont="1" borderId="11" fillId="0" fontId="8" numFmtId="0" xfId="0">
      <alignment horizontal="center" vertical="center" wrapText="1"/>
    </xf>
    <xf applyAlignment="1" applyBorder="1" applyFont="1" borderId="9" fillId="0" fontId="8" numFmtId="0" xfId="0">
      <alignment horizontal="center" vertical="center" wrapText="1"/>
    </xf>
    <xf applyAlignment="1" applyBorder="1" applyFont="1" borderId="25" fillId="0" fontId="2" numFmtId="0" xfId="0">
      <alignment horizontal="center" vertical="center"/>
    </xf>
    <xf applyAlignment="1" applyBorder="1" applyFont="1" borderId="26" fillId="0" fontId="2" numFmtId="0" xfId="0">
      <alignment horizontal="center" vertical="center"/>
    </xf>
    <xf applyAlignment="1" applyBorder="1" applyFill="1" applyFont="1" borderId="1" fillId="3" fontId="10" numFmtId="0" xfId="0">
      <alignment horizontal="left" vertical="center" wrapText="1"/>
    </xf>
    <xf applyAlignment="1" applyBorder="1" applyFill="1" applyFont="1" borderId="2" fillId="3" fontId="10" numFmtId="0" xfId="0">
      <alignment horizontal="left" vertical="center" wrapText="1"/>
    </xf>
    <xf applyAlignment="1" applyBorder="1" applyFill="1" applyFont="1" borderId="3" fillId="3" fontId="10" numFmtId="0" xfId="0">
      <alignment horizontal="left" vertical="center" wrapText="1"/>
    </xf>
    <xf applyAlignment="1" applyBorder="1" borderId="27" fillId="0" fontId="0" numFmtId="0" xfId="0">
      <alignment horizontal="left" wrapText="1"/>
    </xf>
    <xf applyAlignment="1" applyBorder="1" applyFont="1" applyProtection="1" borderId="27" fillId="0" fontId="1" numFmtId="0" xfId="0">
      <alignment horizontal="right"/>
      <protection locked="0"/>
    </xf>
    <xf applyAlignment="1" applyBorder="1" applyFont="1" applyProtection="1" borderId="21" fillId="0" fontId="1" numFmtId="0" xfId="0">
      <alignment horizontal="right"/>
      <protection locked="0"/>
    </xf>
    <xf applyAlignment="1" applyBorder="1" applyFill="1" applyFont="1" applyProtection="1" borderId="1" fillId="2" fontId="5" numFmtId="0" xfId="0">
      <alignment horizontal="center" vertical="center" wrapText="1"/>
      <protection locked="0"/>
    </xf>
    <xf applyAlignment="1" applyBorder="1" applyFill="1" applyFont="1" applyProtection="1" borderId="2" fillId="2" fontId="5" numFmtId="0" xfId="0">
      <alignment horizontal="center" vertical="center" wrapText="1"/>
      <protection locked="0"/>
    </xf>
    <xf applyAlignment="1" applyBorder="1" applyFill="1" applyFont="1" applyProtection="1" borderId="3" fillId="2" fontId="5" numFmtId="0" xfId="0">
      <alignment horizontal="center" vertical="center" wrapText="1"/>
      <protection locked="0"/>
    </xf>
    <xf applyAlignment="1" applyBorder="1" applyFont="1" applyProtection="1" borderId="1" fillId="0" fontId="2" numFmtId="0" xfId="0">
      <alignment horizontal="center" vertical="center" wrapText="1"/>
      <protection locked="0"/>
    </xf>
    <xf applyAlignment="1" applyBorder="1" applyFont="1" applyProtection="1" borderId="2" fillId="0" fontId="2" numFmtId="0" xfId="0">
      <alignment horizontal="center" vertical="center" wrapText="1"/>
      <protection locked="0"/>
    </xf>
    <xf applyAlignment="1" applyBorder="1" applyFont="1" applyProtection="1" borderId="3" fillId="0" fontId="2" numFmtId="0" xfId="0">
      <alignment horizontal="center" vertical="center" wrapText="1"/>
      <protection locked="0"/>
    </xf>
    <xf applyAlignment="1" applyBorder="1" applyFont="1" applyProtection="1" borderId="1" fillId="0" fontId="1" numFmtId="0" xfId="0">
      <alignment horizontal="center"/>
      <protection locked="0"/>
    </xf>
    <xf applyAlignment="1" applyBorder="1" applyFont="1" applyProtection="1" borderId="2" fillId="0" fontId="1" numFmtId="0" xfId="0">
      <alignment horizontal="center"/>
      <protection locked="0"/>
    </xf>
    <xf applyAlignment="1" applyBorder="1" applyFont="1" applyProtection="1" borderId="6" fillId="0" fontId="1" numFmtId="0" xfId="0">
      <alignment horizontal="center" vertical="center" wrapText="1"/>
      <protection locked="0"/>
    </xf>
    <xf applyAlignment="1" applyBorder="1" applyFont="1" applyProtection="1" borderId="4" fillId="0" fontId="1" numFmtId="0" xfId="0">
      <alignment horizontal="center" vertical="center" wrapText="1"/>
      <protection locked="0"/>
    </xf>
    <xf applyAlignment="1" applyBorder="1" applyFont="1" borderId="6" fillId="0" fontId="1" numFmtId="0" xfId="0">
      <alignment horizontal="center" vertical="center" wrapText="1"/>
    </xf>
    <xf applyAlignment="1" applyBorder="1" applyFont="1" borderId="4" fillId="0" fontId="1" numFmtId="0" xfId="0">
      <alignment horizontal="center" vertical="center"/>
    </xf>
    <xf applyAlignment="1" applyBorder="1" applyFill="1" applyFont="1" borderId="1" fillId="2" fontId="5" numFmtId="0" xfId="0">
      <alignment horizontal="center" vertical="center" wrapText="1"/>
    </xf>
    <xf applyAlignment="1" applyBorder="1" applyFill="1" applyFont="1" borderId="2" fillId="2" fontId="5" numFmtId="0" xfId="0">
      <alignment horizontal="center" vertical="center" wrapText="1"/>
    </xf>
    <xf applyAlignment="1" applyBorder="1" applyFill="1" applyFont="1" borderId="3" fillId="2" fontId="5" numFmtId="0" xfId="0">
      <alignment horizontal="center" vertical="center" wrapText="1"/>
    </xf>
    <xf applyAlignment="1" applyBorder="1" applyFont="1" borderId="27" fillId="0" fontId="1" numFmtId="0" xfId="0">
      <alignment horizontal="right"/>
    </xf>
    <xf applyAlignment="1" applyBorder="1" applyFont="1" borderId="21" fillId="0" fontId="1" numFmtId="0" xfId="0">
      <alignment horizontal="right"/>
    </xf>
    <xf applyAlignment="1" applyBorder="1" applyFont="1" borderId="1" fillId="0" fontId="1" numFmtId="0" xfId="0">
      <alignment horizontal="center"/>
    </xf>
    <xf applyAlignment="1" applyBorder="1" applyFont="1" borderId="2" fillId="0" fontId="1" numFmtId="0" xfId="0">
      <alignment horizontal="center"/>
    </xf>
    <xf applyAlignment="1" applyBorder="1" applyFont="1" borderId="3" fillId="0" fontId="1" numFmtId="0" xfId="0">
      <alignment horizontal="center"/>
    </xf>
    <xf applyAlignment="1" applyBorder="1" applyFont="1" borderId="4" fillId="0" fontId="1" numFmtId="0" xfId="0">
      <alignment horizontal="center" vertical="center" wrapText="1"/>
    </xf>
    <xf applyAlignment="1" applyBorder="1" applyFont="1" borderId="1" fillId="0" fontId="2" numFmtId="0" xfId="0">
      <alignment horizontal="center" vertical="center" wrapText="1"/>
    </xf>
    <xf applyAlignment="1" applyBorder="1" applyFont="1" borderId="2" fillId="0" fontId="2" numFmtId="0" xfId="0">
      <alignment horizontal="center" vertical="center" wrapText="1"/>
    </xf>
    <xf applyAlignment="1" applyBorder="1" applyFont="1" borderId="3" fillId="0" fontId="2" numFmtId="0" xfId="0">
      <alignment horizontal="center" vertical="center" wrapText="1"/>
    </xf>
    <xf applyAlignment="1" applyBorder="1" applyFont="1" borderId="6" fillId="0" fontId="1" numFmtId="0" xfId="0">
      <alignment horizontal="center" vertical="center"/>
    </xf>
    <xf applyAlignment="1" applyBorder="1" applyFont="1" borderId="6" fillId="0" fontId="2" numFmtId="0" xfId="0">
      <alignment horizontal="center" vertical="center"/>
    </xf>
    <xf applyAlignment="1" applyBorder="1" applyFont="1" borderId="4" fillId="0" fontId="2" numFmtId="0" xfId="0">
      <alignment horizontal="center" vertical="center"/>
    </xf>
    <xf applyBorder="1" applyFill="1" applyFont="1" applyProtection="1" borderId="5" fillId="0" fontId="0" numFmtId="43" xfId="1"/>
    <xf applyFont="1" applyProtection="1" borderId="0" fillId="0" fontId="1" numFmtId="0" xfId="0"/>
    <xf applyProtection="1" borderId="0" fillId="0" fontId="0" numFmtId="0" xfId="0"/>
    <xf applyAlignment="1" applyBorder="1" applyFill="1" applyNumberFormat="1" applyProtection="1" borderId="1" fillId="5" fontId="0" numFmtId="43" xfId="0">
      <alignment horizontal="center"/>
    </xf>
    <xf applyAlignment="1" applyBorder="1" applyFill="1" applyNumberFormat="1" applyProtection="1" borderId="3" fillId="5" fontId="0" numFmtId="43" xfId="0">
      <alignment horizontal="center"/>
    </xf>
    <xf applyAlignment="1" applyBorder="1" applyFill="1" applyNumberFormat="1" applyProtection="1" borderId="1" fillId="4" fontId="0" numFmtId="43" xfId="0">
      <alignment horizontal="center"/>
    </xf>
    <xf applyAlignment="1" applyBorder="1" applyFill="1" applyNumberFormat="1" applyProtection="1" borderId="3" fillId="4" fontId="0" numFmtId="43" xfId="0">
      <alignment horizontal="center"/>
    </xf>
    <xf applyAlignment="1" applyBorder="1" applyProtection="1" borderId="1" fillId="0" fontId="0" numFmtId="0" xfId="0"/>
    <xf applyAlignment="1" applyBorder="1" applyProtection="1" borderId="2" fillId="0" fontId="0" numFmtId="0" xfId="0"/>
  </cellXfs>
  <cellStyles count="3">
    <cellStyle builtinId="3" name="Millares" xfId="1"/>
    <cellStyle name="Millares 2" xfId="2" xr:uid="{00000000-0005-0000-0000-00002F000000}"/>
    <cellStyle builtinId="0" name="Normal" xfId="0"/>
  </cellStyles>
  <dxfs count="4"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FF0000"/>
      </font>
    </dxf>
  </dxfs>
  <tableStyles count="0" defaultPivotStyle="PivotStyleLight16" defaultTableStyle="TableStyleMedium2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worksheets/sheet4.xml" Type="http://schemas.openxmlformats.org/officeDocument/2006/relationships/worksheet"/>
<Relationship Id="rId5" Target="worksheets/sheet5.xml" Type="http://schemas.openxmlformats.org/officeDocument/2006/relationships/worksheet"/>
<Relationship Id="rId6" Target="theme/theme1.xml" Type="http://schemas.openxmlformats.org/officeDocument/2006/relationships/theme"/>
<Relationship Id="rId7" Target="styles.xml" Type="http://schemas.openxmlformats.org/officeDocument/2006/relationships/styles"/>
<Relationship Id="rId8" Target="sharedStrings.xml" Type="http://schemas.openxmlformats.org/officeDocument/2006/relationships/sharedStrings"/>
<Relationship Id="rId9" Target="calcChain.xml" Type="http://schemas.openxmlformats.org/officeDocument/2006/relationships/calcChain"/>
</Relationships>

</file>

<file path=xl/drawings/_rels/drawing1.xml.rels><?xml version="1.0" encoding="UTF-8" standalone="no"?>
<Relationships xmlns="http://schemas.openxmlformats.org/package/2006/relationships">
<Relationship Id="rId1" Target="../media/image1.jpeg" Type="http://schemas.openxmlformats.org/officeDocument/2006/relationships/image"/>
<Relationship Id="rId2" Target="../media/image2.jpeg" Type="http://schemas.openxmlformats.org/officeDocument/2006/relationships/image"/>
</Relationships>

</file>

<file path=xl/drawings/_rels/drawing2.xml.rels><?xml version="1.0" encoding="UTF-8" standalone="no"?>
<Relationships xmlns="http://schemas.openxmlformats.org/package/2006/relationships">
<Relationship Id="rId1" Target="../media/image1.jpeg" Type="http://schemas.openxmlformats.org/officeDocument/2006/relationships/image"/>
<Relationship Id="rId2" Target="../media/image2.jpeg" Type="http://schemas.openxmlformats.org/officeDocument/2006/relationships/image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152400</xdr:colOff>
      <xdr:row>0</xdr:row>
      <xdr:rowOff>66675</xdr:rowOff>
    </xdr:from>
    <xdr:to>
      <xdr:col>1</xdr:col>
      <xdr:colOff>457200</xdr:colOff>
      <xdr:row>0</xdr:row>
      <xdr:rowOff>743861</xdr:rowOff>
    </xdr:to>
    <xdr:pic>
      <xdr:nvPicPr>
        <xdr:cNvPr descr="imagen%20ue" id="2" name="Imagen 3">
          <a:extLst>
            <a:ext uri="{FF2B5EF4-FFF2-40B4-BE49-F238E27FC236}">
              <a16:creationId xmlns:a16="http://schemas.microsoft.com/office/drawing/2014/main" id="{2A0FE49A-1CAB-49C6-A5A0-4067F100F58E}"/>
            </a:ext>
          </a:extLst>
        </xdr:cNvPr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66675"/>
          <a:ext cx="1066800" cy="6771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142875</xdr:colOff>
      <xdr:row>0</xdr:row>
      <xdr:rowOff>0</xdr:rowOff>
    </xdr:from>
    <xdr:to>
      <xdr:col>18</xdr:col>
      <xdr:colOff>1076325</xdr:colOff>
      <xdr:row>0</xdr:row>
      <xdr:rowOff>525066</xdr:rowOff>
    </xdr:to>
    <xdr:pic>
      <xdr:nvPicPr>
        <xdr:cNvPr descr="imagen logo" id="3" name="Imagen 2">
          <a:extLst>
            <a:ext uri="{FF2B5EF4-FFF2-40B4-BE49-F238E27FC236}">
              <a16:creationId xmlns:a16="http://schemas.microsoft.com/office/drawing/2014/main" id="{461E89C2-95EB-4B15-8E1B-F34C2BECD689}"/>
            </a:ext>
          </a:extLst>
        </xdr:cNvPr>
        <xdr:cNvPicPr>
          <a:picLocks noChangeArrowheads="1"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0"/>
          <a:ext cx="933450" cy="5250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a="http://schemas.openxmlformats.org/drawingml/2006/main" xmlns:xdr="http://schemas.openxmlformats.org/drawingml/2006/spreadsheetDrawing">
  <xdr:twoCellAnchor>
    <xdr:from>
      <xdr:col>1</xdr:col>
      <xdr:colOff>0</xdr:colOff>
      <xdr:row>0</xdr:row>
      <xdr:rowOff>0</xdr:rowOff>
    </xdr:from>
    <xdr:to>
      <xdr:col>1</xdr:col>
      <xdr:colOff>1066800</xdr:colOff>
      <xdr:row>0</xdr:row>
      <xdr:rowOff>677186</xdr:rowOff>
    </xdr:to>
    <xdr:pic>
      <xdr:nvPicPr>
        <xdr:cNvPr descr="imagen%20ue" id="8" name="Imagen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66800" cy="6771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142875</xdr:colOff>
      <xdr:row>0</xdr:row>
      <xdr:rowOff>0</xdr:rowOff>
    </xdr:from>
    <xdr:to>
      <xdr:col>17</xdr:col>
      <xdr:colOff>1076325</xdr:colOff>
      <xdr:row>0</xdr:row>
      <xdr:rowOff>525066</xdr:rowOff>
    </xdr:to>
    <xdr:pic>
      <xdr:nvPicPr>
        <xdr:cNvPr descr="imagen logo" id="5" name="Imagen 4">
          <a:extLst>
            <a:ext uri="{FF2B5EF4-FFF2-40B4-BE49-F238E27FC236}">
              <a16:creationId xmlns:a16="http://schemas.microsoft.com/office/drawing/2014/main" id="{BC83A04F-A13F-470E-82DC-B7DACCD9005A}"/>
            </a:ext>
          </a:extLst>
        </xdr:cNvPr>
        <xdr:cNvPicPr>
          <a:picLocks noChangeArrowheads="1"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0875" y="0"/>
          <a:ext cx="933450" cy="5250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/Relationships>

</file>

<file path=xl/worksheets/_rels/sheet2.xml.rels><?xml version="1.0" encoding="UTF-8" standalone="no"?>
<Relationships xmlns="http://schemas.openxmlformats.org/package/2006/relationships">
<Relationship Id="rId1" Target="../printerSettings/printerSettings2.bin" Type="http://schemas.openxmlformats.org/officeDocument/2006/relationships/printerSettings"/>
</Relationships>

</file>

<file path=xl/worksheets/_rels/sheet3.xml.rels><?xml version="1.0" encoding="UTF-8" standalone="no"?>
<Relationships xmlns="http://schemas.openxmlformats.org/package/2006/relationships">
<Relationship Id="rId1" Target="../printerSettings/printerSettings3.bin" Type="http://schemas.openxmlformats.org/officeDocument/2006/relationships/printerSettings"/>
</Relationships>

</file>

<file path=xl/worksheets/_rels/sheet4.xml.rels><?xml version="1.0" encoding="UTF-8" standalone="no"?>
<Relationships xmlns="http://schemas.openxmlformats.org/package/2006/relationships">
<Relationship Id="rId1" Target="../printerSettings/printerSettings4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printerSettings/printerSettings5.bin" Type="http://schemas.openxmlformats.org/officeDocument/2006/relationships/printerSettings"/>
<Relationship Id="rId2" Target="../drawings/drawing2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workbookViewId="0">
      <selection activeCell="C22" sqref="C22"/>
    </sheetView>
  </sheetViews>
  <sheetFormatPr baseColWidth="10" defaultRowHeight="15" x14ac:dyDescent="0.25"/>
  <cols>
    <col min="1" max="1" customWidth="true" width="79.85546875" collapsed="false"/>
    <col min="2" max="2" bestFit="true" customWidth="true" width="39.5703125" collapsed="false"/>
    <col min="4" max="4" bestFit="true" customWidth="true" width="57.42578125" collapsed="false"/>
    <col min="5" max="5" customWidth="true" width="12.7109375" collapsed="false"/>
    <col min="11" max="11" customWidth="true" width="15.140625" collapsed="false"/>
  </cols>
  <sheetData>
    <row r="1" spans="1:11" x14ac:dyDescent="0.25">
      <c r="A1" t="s">
        <v>383</v>
      </c>
      <c r="B1" t="s">
        <v>435</v>
      </c>
      <c r="D1" t="s">
        <v>383</v>
      </c>
      <c r="F1" s="1" t="s">
        <v>380</v>
      </c>
      <c r="J1" t="s">
        <v>426</v>
      </c>
      <c r="K1" s="1"/>
    </row>
    <row r="2" spans="1:11" x14ac:dyDescent="0.25">
      <c r="A2" s="1" t="s">
        <v>399</v>
      </c>
      <c r="B2" s="1" t="s">
        <v>388</v>
      </c>
      <c r="D2" s="1" t="s">
        <v>399</v>
      </c>
      <c r="F2" s="1" t="s">
        <v>400</v>
      </c>
      <c r="K2" s="1"/>
    </row>
    <row r="3" spans="1:11" x14ac:dyDescent="0.25">
      <c r="A3" s="1" t="s">
        <v>399</v>
      </c>
      <c r="B3" s="1" t="s">
        <v>389</v>
      </c>
      <c r="D3" s="1" t="s">
        <v>384</v>
      </c>
      <c r="F3" s="1" t="s">
        <v>495</v>
      </c>
      <c r="K3" s="1"/>
    </row>
    <row r="4" spans="1:11" x14ac:dyDescent="0.25">
      <c r="A4" s="1" t="s">
        <v>399</v>
      </c>
      <c r="B4" s="1" t="s">
        <v>390</v>
      </c>
      <c r="D4" s="1" t="s">
        <v>385</v>
      </c>
      <c r="F4" s="1" t="s">
        <v>381</v>
      </c>
      <c r="K4" s="1"/>
    </row>
    <row r="5" spans="1:11" x14ac:dyDescent="0.25">
      <c r="A5" s="1" t="s">
        <v>399</v>
      </c>
      <c r="B5" s="1" t="s">
        <v>391</v>
      </c>
      <c r="D5" s="1" t="s">
        <v>386</v>
      </c>
      <c r="F5" s="1" t="s">
        <v>382</v>
      </c>
      <c r="K5" s="1"/>
    </row>
    <row r="6" spans="1:11" x14ac:dyDescent="0.25">
      <c r="A6" s="1" t="s">
        <v>399</v>
      </c>
      <c r="B6" s="1" t="s">
        <v>392</v>
      </c>
      <c r="D6" s="1" t="s">
        <v>449</v>
      </c>
      <c r="F6" s="1" t="s">
        <v>401</v>
      </c>
      <c r="K6" s="1"/>
    </row>
    <row r="7" spans="1:11" x14ac:dyDescent="0.25">
      <c r="A7" s="1" t="s">
        <v>399</v>
      </c>
      <c r="B7" s="1" t="s">
        <v>393</v>
      </c>
      <c r="D7" s="1" t="s">
        <v>429</v>
      </c>
      <c r="F7" s="1" t="s">
        <v>402</v>
      </c>
      <c r="K7" s="1"/>
    </row>
    <row r="8" spans="1:11" x14ac:dyDescent="0.25">
      <c r="A8" s="1" t="s">
        <v>399</v>
      </c>
      <c r="B8" s="1" t="s">
        <v>394</v>
      </c>
      <c r="D8" s="1" t="s">
        <v>491</v>
      </c>
      <c r="F8" s="1" t="s">
        <v>403</v>
      </c>
    </row>
    <row r="9" spans="1:11" x14ac:dyDescent="0.25">
      <c r="A9" s="1" t="s">
        <v>399</v>
      </c>
      <c r="B9" s="1" t="s">
        <v>395</v>
      </c>
      <c r="D9" s="1" t="s">
        <v>492</v>
      </c>
      <c r="F9" s="1" t="s">
        <v>404</v>
      </c>
    </row>
    <row r="10" spans="1:11" x14ac:dyDescent="0.25">
      <c r="A10" s="1" t="s">
        <v>384</v>
      </c>
      <c r="B10" s="1" t="s">
        <v>396</v>
      </c>
    </row>
    <row r="11" spans="1:11" x14ac:dyDescent="0.25">
      <c r="A11" s="1" t="s">
        <v>385</v>
      </c>
      <c r="B11" s="1" t="s">
        <v>397</v>
      </c>
    </row>
    <row r="12" spans="1:11" x14ac:dyDescent="0.25">
      <c r="A12" s="1" t="s">
        <v>385</v>
      </c>
      <c r="B12" s="1" t="s">
        <v>398</v>
      </c>
    </row>
    <row r="13" spans="1:11" x14ac:dyDescent="0.25">
      <c r="A13" s="1" t="s">
        <v>386</v>
      </c>
      <c r="B13" s="1" t="s">
        <v>486</v>
      </c>
    </row>
    <row r="14" spans="1:11" x14ac:dyDescent="0.25">
      <c r="A14" s="1" t="s">
        <v>387</v>
      </c>
      <c r="B14" s="1" t="s">
        <v>487</v>
      </c>
    </row>
    <row r="15" spans="1:11" x14ac:dyDescent="0.25">
      <c r="A15" s="1" t="s">
        <v>429</v>
      </c>
      <c r="B15" s="1" t="s">
        <v>430</v>
      </c>
    </row>
    <row r="16" spans="1:11" x14ac:dyDescent="0.25">
      <c r="A16" s="1" t="s">
        <v>429</v>
      </c>
      <c r="B16" s="1" t="s">
        <v>431</v>
      </c>
    </row>
    <row r="17" spans="1:2" x14ac:dyDescent="0.25">
      <c r="A17" s="1" t="s">
        <v>429</v>
      </c>
      <c r="B17" s="1" t="s">
        <v>432</v>
      </c>
    </row>
    <row r="18" spans="1:2" x14ac:dyDescent="0.25">
      <c r="A18" s="1" t="s">
        <v>429</v>
      </c>
      <c r="B18" s="1" t="s">
        <v>433</v>
      </c>
    </row>
    <row r="19" spans="1:2" x14ac:dyDescent="0.25">
      <c r="A19" s="1" t="s">
        <v>491</v>
      </c>
      <c r="B19" s="1" t="s">
        <v>493</v>
      </c>
    </row>
    <row r="20" spans="1:2" x14ac:dyDescent="0.25">
      <c r="A20" s="1" t="s">
        <v>492</v>
      </c>
      <c r="B20" s="1" t="s">
        <v>494</v>
      </c>
    </row>
  </sheetData>
  <sheetProtection algorithmName="SHA-512" hashValue="LZuCiT9nr7K3nArmJg/Gcrs1QbjVv2lJ78xKX1wVdS5VeQNGzYSYi5eZAXzL0Vp5fsrLhQUwd7Bs1wXYmTOy0Q==" objects="1" saltValue="Zef/vUlhX9zBn9oLBppziw==" scenarios="1" sheet="1" spinCount="100000"/>
  <pageMargins bottom="0.75" footer="0.3" header="0.3" left="0.7" right="0.7" top="0.75"/>
  <pageSetup orientation="portrait" paperSize="9"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33"/>
  <sheetViews>
    <sheetView topLeftCell="A268" workbookViewId="0">
      <selection activeCell="I282" sqref="I282"/>
    </sheetView>
  </sheetViews>
  <sheetFormatPr baseColWidth="10" defaultRowHeight="15" x14ac:dyDescent="0.25"/>
  <cols>
    <col min="1" max="1" bestFit="true" customWidth="true" width="28.0" collapsed="false"/>
    <col min="2" max="2" bestFit="true" customWidth="true" width="28.7109375" collapsed="false"/>
    <col min="4" max="4" bestFit="true" customWidth="true" width="28.0" collapsed="false"/>
  </cols>
  <sheetData>
    <row r="1" spans="1:4" x14ac:dyDescent="0.25">
      <c r="A1" t="s">
        <v>0</v>
      </c>
      <c r="B1" t="s">
        <v>200</v>
      </c>
      <c r="D1" t="s">
        <v>0</v>
      </c>
    </row>
    <row r="2" spans="1:4" x14ac:dyDescent="0.25">
      <c r="A2" t="s">
        <v>332</v>
      </c>
      <c r="B2" t="s">
        <v>512</v>
      </c>
      <c r="D2" t="s">
        <v>1</v>
      </c>
    </row>
    <row r="3" spans="1:4" x14ac:dyDescent="0.25">
      <c r="A3" t="s">
        <v>332</v>
      </c>
      <c r="B3" t="s">
        <v>152</v>
      </c>
      <c r="D3" t="s">
        <v>2</v>
      </c>
    </row>
    <row r="4" spans="1:4" x14ac:dyDescent="0.25">
      <c r="A4" t="s">
        <v>332</v>
      </c>
      <c r="B4" t="s">
        <v>153</v>
      </c>
      <c r="D4" t="s">
        <v>3</v>
      </c>
    </row>
    <row r="5" spans="1:4" x14ac:dyDescent="0.25">
      <c r="A5" t="s">
        <v>332</v>
      </c>
      <c r="B5" t="s">
        <v>154</v>
      </c>
      <c r="D5" t="s">
        <v>4</v>
      </c>
    </row>
    <row r="6" spans="1:4" x14ac:dyDescent="0.25">
      <c r="A6" t="s">
        <v>332</v>
      </c>
      <c r="B6" t="s">
        <v>155</v>
      </c>
      <c r="D6" t="s">
        <v>376</v>
      </c>
    </row>
    <row r="7" spans="1:4" x14ac:dyDescent="0.25">
      <c r="A7" t="s">
        <v>332</v>
      </c>
      <c r="B7" t="s">
        <v>156</v>
      </c>
      <c r="D7" t="s">
        <v>415</v>
      </c>
    </row>
    <row r="8" spans="1:4" x14ac:dyDescent="0.25">
      <c r="A8" t="s">
        <v>332</v>
      </c>
      <c r="B8" t="s">
        <v>157</v>
      </c>
      <c r="D8" t="s">
        <v>378</v>
      </c>
    </row>
    <row r="9" spans="1:4" x14ac:dyDescent="0.25">
      <c r="A9" t="s">
        <v>332</v>
      </c>
      <c r="B9" t="s">
        <v>158</v>
      </c>
      <c r="D9" t="s">
        <v>5</v>
      </c>
    </row>
    <row r="10" spans="1:4" x14ac:dyDescent="0.25">
      <c r="A10" t="s">
        <v>332</v>
      </c>
      <c r="B10" t="s">
        <v>159</v>
      </c>
      <c r="D10" t="s">
        <v>6</v>
      </c>
    </row>
    <row r="11" spans="1:4" x14ac:dyDescent="0.25">
      <c r="A11" t="s">
        <v>332</v>
      </c>
      <c r="B11" t="s">
        <v>160</v>
      </c>
      <c r="D11" t="s">
        <v>7</v>
      </c>
    </row>
    <row r="12" spans="1:4" x14ac:dyDescent="0.25">
      <c r="A12" t="s">
        <v>332</v>
      </c>
      <c r="B12" t="s">
        <v>161</v>
      </c>
      <c r="D12" t="s">
        <v>8</v>
      </c>
    </row>
    <row r="13" spans="1:4" x14ac:dyDescent="0.25">
      <c r="A13" t="s">
        <v>332</v>
      </c>
      <c r="B13" t="s">
        <v>162</v>
      </c>
      <c r="D13" t="s">
        <v>9</v>
      </c>
    </row>
    <row r="14" spans="1:4" x14ac:dyDescent="0.25">
      <c r="A14" t="s">
        <v>332</v>
      </c>
      <c r="B14" t="s">
        <v>163</v>
      </c>
      <c r="D14" t="s">
        <v>10</v>
      </c>
    </row>
    <row r="15" spans="1:4" x14ac:dyDescent="0.25">
      <c r="A15" t="s">
        <v>332</v>
      </c>
      <c r="B15" t="s">
        <v>164</v>
      </c>
      <c r="D15" t="s">
        <v>11</v>
      </c>
    </row>
    <row r="16" spans="1:4" x14ac:dyDescent="0.25">
      <c r="A16" t="s">
        <v>332</v>
      </c>
      <c r="B16" t="s">
        <v>165</v>
      </c>
      <c r="D16" t="s">
        <v>12</v>
      </c>
    </row>
    <row r="17" spans="1:4" x14ac:dyDescent="0.25">
      <c r="A17" t="s">
        <v>332</v>
      </c>
      <c r="B17" t="s">
        <v>166</v>
      </c>
      <c r="D17" t="s">
        <v>13</v>
      </c>
    </row>
    <row r="18" spans="1:4" x14ac:dyDescent="0.25">
      <c r="A18" t="s">
        <v>332</v>
      </c>
      <c r="B18" t="s">
        <v>167</v>
      </c>
      <c r="D18" t="s">
        <v>14</v>
      </c>
    </row>
    <row r="19" spans="1:4" x14ac:dyDescent="0.25">
      <c r="A19" t="s">
        <v>332</v>
      </c>
      <c r="B19" t="s">
        <v>168</v>
      </c>
      <c r="D19" t="s">
        <v>15</v>
      </c>
    </row>
    <row r="20" spans="1:4" x14ac:dyDescent="0.25">
      <c r="A20" t="s">
        <v>332</v>
      </c>
      <c r="B20" t="s">
        <v>169</v>
      </c>
      <c r="D20" t="s">
        <v>16</v>
      </c>
    </row>
    <row r="21" spans="1:4" x14ac:dyDescent="0.25">
      <c r="A21" t="s">
        <v>332</v>
      </c>
      <c r="B21" t="s">
        <v>170</v>
      </c>
      <c r="D21" t="s">
        <v>17</v>
      </c>
    </row>
    <row r="22" spans="1:4" x14ac:dyDescent="0.25">
      <c r="A22" t="s">
        <v>332</v>
      </c>
      <c r="B22" t="s">
        <v>171</v>
      </c>
      <c r="D22" t="s">
        <v>18</v>
      </c>
    </row>
    <row r="23" spans="1:4" x14ac:dyDescent="0.25">
      <c r="A23" t="s">
        <v>332</v>
      </c>
      <c r="B23" t="s">
        <v>172</v>
      </c>
      <c r="D23" t="s">
        <v>19</v>
      </c>
    </row>
    <row r="24" spans="1:4" x14ac:dyDescent="0.25">
      <c r="A24" t="s">
        <v>332</v>
      </c>
      <c r="B24" t="s">
        <v>173</v>
      </c>
      <c r="D24" t="s">
        <v>20</v>
      </c>
    </row>
    <row r="25" spans="1:4" x14ac:dyDescent="0.25">
      <c r="A25" t="s">
        <v>332</v>
      </c>
      <c r="B25" t="s">
        <v>174</v>
      </c>
      <c r="D25" t="s">
        <v>21</v>
      </c>
    </row>
    <row r="26" spans="1:4" x14ac:dyDescent="0.25">
      <c r="A26" t="s">
        <v>332</v>
      </c>
      <c r="B26" t="s">
        <v>175</v>
      </c>
      <c r="D26" t="s">
        <v>22</v>
      </c>
    </row>
    <row r="27" spans="1:4" x14ac:dyDescent="0.25">
      <c r="A27" t="s">
        <v>332</v>
      </c>
      <c r="B27" t="s">
        <v>176</v>
      </c>
      <c r="D27" t="s">
        <v>23</v>
      </c>
    </row>
    <row r="28" spans="1:4" x14ac:dyDescent="0.25">
      <c r="A28" t="s">
        <v>332</v>
      </c>
      <c r="B28" t="s">
        <v>177</v>
      </c>
      <c r="D28" t="s">
        <v>24</v>
      </c>
    </row>
    <row r="29" spans="1:4" x14ac:dyDescent="0.25">
      <c r="A29" t="s">
        <v>332</v>
      </c>
      <c r="B29" t="s">
        <v>178</v>
      </c>
      <c r="D29" t="s">
        <v>25</v>
      </c>
    </row>
    <row r="30" spans="1:4" x14ac:dyDescent="0.25">
      <c r="A30" t="s">
        <v>332</v>
      </c>
      <c r="B30" t="s">
        <v>179</v>
      </c>
      <c r="D30" t="s">
        <v>333</v>
      </c>
    </row>
    <row r="31" spans="1:4" x14ac:dyDescent="0.25">
      <c r="A31" t="s">
        <v>332</v>
      </c>
      <c r="B31" t="s">
        <v>180</v>
      </c>
      <c r="D31" t="s">
        <v>26</v>
      </c>
    </row>
    <row r="32" spans="1:4" x14ac:dyDescent="0.25">
      <c r="A32" t="s">
        <v>332</v>
      </c>
      <c r="B32" t="s">
        <v>181</v>
      </c>
      <c r="D32" t="s">
        <v>334</v>
      </c>
    </row>
    <row r="33" spans="1:4" x14ac:dyDescent="0.25">
      <c r="A33" t="s">
        <v>332</v>
      </c>
      <c r="B33" t="s">
        <v>182</v>
      </c>
      <c r="D33" t="s">
        <v>335</v>
      </c>
    </row>
    <row r="34" spans="1:4" x14ac:dyDescent="0.25">
      <c r="A34" t="s">
        <v>332</v>
      </c>
      <c r="B34" t="s">
        <v>183</v>
      </c>
      <c r="D34" t="s">
        <v>27</v>
      </c>
    </row>
    <row r="35" spans="1:4" x14ac:dyDescent="0.25">
      <c r="A35" t="s">
        <v>332</v>
      </c>
      <c r="B35" t="s">
        <v>184</v>
      </c>
      <c r="D35" t="s">
        <v>28</v>
      </c>
    </row>
    <row r="36" spans="1:4" x14ac:dyDescent="0.25">
      <c r="A36" t="s">
        <v>332</v>
      </c>
      <c r="B36" t="s">
        <v>185</v>
      </c>
      <c r="D36" t="s">
        <v>29</v>
      </c>
    </row>
    <row r="37" spans="1:4" x14ac:dyDescent="0.25">
      <c r="A37" t="s">
        <v>332</v>
      </c>
      <c r="B37" t="s">
        <v>186</v>
      </c>
      <c r="D37" t="s">
        <v>377</v>
      </c>
    </row>
    <row r="38" spans="1:4" x14ac:dyDescent="0.25">
      <c r="A38" t="s">
        <v>332</v>
      </c>
      <c r="B38" t="s">
        <v>187</v>
      </c>
      <c r="D38" t="s">
        <v>33</v>
      </c>
    </row>
    <row r="39" spans="1:4" x14ac:dyDescent="0.25">
      <c r="A39" t="s">
        <v>332</v>
      </c>
      <c r="B39" t="s">
        <v>188</v>
      </c>
      <c r="D39" t="s">
        <v>34</v>
      </c>
    </row>
    <row r="40" spans="1:4" x14ac:dyDescent="0.25">
      <c r="A40" t="s">
        <v>332</v>
      </c>
      <c r="B40" t="s">
        <v>189</v>
      </c>
      <c r="D40" t="s">
        <v>336</v>
      </c>
    </row>
    <row r="41" spans="1:4" x14ac:dyDescent="0.25">
      <c r="A41" t="s">
        <v>332</v>
      </c>
      <c r="B41" t="s">
        <v>190</v>
      </c>
      <c r="D41" t="s">
        <v>337</v>
      </c>
    </row>
    <row r="42" spans="1:4" x14ac:dyDescent="0.25">
      <c r="A42" t="s">
        <v>332</v>
      </c>
      <c r="B42" t="s">
        <v>191</v>
      </c>
      <c r="D42" t="s">
        <v>338</v>
      </c>
    </row>
    <row r="43" spans="1:4" x14ac:dyDescent="0.25">
      <c r="A43" t="s">
        <v>332</v>
      </c>
      <c r="B43" t="s">
        <v>192</v>
      </c>
      <c r="D43" t="s">
        <v>339</v>
      </c>
    </row>
    <row r="44" spans="1:4" x14ac:dyDescent="0.25">
      <c r="A44" t="s">
        <v>332</v>
      </c>
      <c r="B44" t="s">
        <v>193</v>
      </c>
      <c r="D44" t="s">
        <v>340</v>
      </c>
    </row>
    <row r="45" spans="1:4" x14ac:dyDescent="0.25">
      <c r="A45" t="s">
        <v>332</v>
      </c>
      <c r="B45" t="s">
        <v>194</v>
      </c>
      <c r="D45" t="s">
        <v>341</v>
      </c>
    </row>
    <row r="46" spans="1:4" x14ac:dyDescent="0.25">
      <c r="A46" t="s">
        <v>332</v>
      </c>
      <c r="B46" t="s">
        <v>195</v>
      </c>
      <c r="D46" t="s">
        <v>35</v>
      </c>
    </row>
    <row r="47" spans="1:4" x14ac:dyDescent="0.25">
      <c r="A47" t="s">
        <v>332</v>
      </c>
      <c r="B47" t="s">
        <v>196</v>
      </c>
      <c r="D47" t="s">
        <v>30</v>
      </c>
    </row>
    <row r="48" spans="1:4" x14ac:dyDescent="0.25">
      <c r="A48" t="s">
        <v>332</v>
      </c>
      <c r="B48" t="s">
        <v>197</v>
      </c>
      <c r="D48" t="s">
        <v>31</v>
      </c>
    </row>
    <row r="49" spans="1:4" x14ac:dyDescent="0.25">
      <c r="A49" t="s">
        <v>332</v>
      </c>
      <c r="B49" t="s">
        <v>198</v>
      </c>
      <c r="D49" t="s">
        <v>32</v>
      </c>
    </row>
    <row r="50" spans="1:4" x14ac:dyDescent="0.25">
      <c r="A50" t="s">
        <v>332</v>
      </c>
      <c r="B50" t="s">
        <v>552</v>
      </c>
      <c r="D50" t="s">
        <v>342</v>
      </c>
    </row>
    <row r="51" spans="1:4" x14ac:dyDescent="0.25">
      <c r="A51" t="s">
        <v>332</v>
      </c>
      <c r="B51" t="s">
        <v>199</v>
      </c>
      <c r="D51" t="s">
        <v>36</v>
      </c>
    </row>
    <row r="52" spans="1:4" x14ac:dyDescent="0.25">
      <c r="A52" t="s">
        <v>332</v>
      </c>
      <c r="B52" t="s">
        <v>513</v>
      </c>
      <c r="D52" t="s">
        <v>343</v>
      </c>
    </row>
    <row r="53" spans="1:4" x14ac:dyDescent="0.25">
      <c r="A53" t="s">
        <v>29</v>
      </c>
      <c r="B53" t="s">
        <v>204</v>
      </c>
      <c r="D53" t="s">
        <v>37</v>
      </c>
    </row>
    <row r="54" spans="1:4" x14ac:dyDescent="0.25">
      <c r="A54" t="s">
        <v>29</v>
      </c>
      <c r="B54" t="s">
        <v>505</v>
      </c>
      <c r="D54" t="s">
        <v>38</v>
      </c>
    </row>
    <row r="55" spans="1:4" x14ac:dyDescent="0.25">
      <c r="A55" t="s">
        <v>29</v>
      </c>
      <c r="B55" t="s">
        <v>506</v>
      </c>
      <c r="D55" t="s">
        <v>344</v>
      </c>
    </row>
    <row r="56" spans="1:4" x14ac:dyDescent="0.25">
      <c r="A56" t="s">
        <v>29</v>
      </c>
      <c r="B56" t="s">
        <v>507</v>
      </c>
      <c r="D56" t="s">
        <v>345</v>
      </c>
    </row>
    <row r="57" spans="1:4" x14ac:dyDescent="0.25">
      <c r="A57" t="s">
        <v>29</v>
      </c>
      <c r="B57" t="s">
        <v>508</v>
      </c>
      <c r="D57" t="s">
        <v>39</v>
      </c>
    </row>
    <row r="58" spans="1:4" x14ac:dyDescent="0.25">
      <c r="A58" t="s">
        <v>29</v>
      </c>
      <c r="B58" t="s">
        <v>509</v>
      </c>
      <c r="D58" t="s">
        <v>332</v>
      </c>
    </row>
    <row r="59" spans="1:4" x14ac:dyDescent="0.25">
      <c r="A59" t="s">
        <v>29</v>
      </c>
      <c r="B59" t="s">
        <v>202</v>
      </c>
      <c r="D59" t="s">
        <v>40</v>
      </c>
    </row>
    <row r="60" spans="1:4" x14ac:dyDescent="0.25">
      <c r="A60" t="s">
        <v>29</v>
      </c>
      <c r="B60" t="s">
        <v>201</v>
      </c>
      <c r="D60" t="s">
        <v>346</v>
      </c>
    </row>
    <row r="61" spans="1:4" x14ac:dyDescent="0.25">
      <c r="A61" t="s">
        <v>29</v>
      </c>
      <c r="B61" t="s">
        <v>510</v>
      </c>
      <c r="D61" t="s">
        <v>41</v>
      </c>
    </row>
    <row r="62" spans="1:4" x14ac:dyDescent="0.25">
      <c r="A62" t="s">
        <v>29</v>
      </c>
      <c r="B62" t="s">
        <v>511</v>
      </c>
      <c r="D62" t="s">
        <v>42</v>
      </c>
    </row>
    <row r="63" spans="1:4" x14ac:dyDescent="0.25">
      <c r="A63" t="s">
        <v>29</v>
      </c>
      <c r="B63" t="s">
        <v>417</v>
      </c>
      <c r="D63" t="s">
        <v>43</v>
      </c>
    </row>
    <row r="64" spans="1:4" x14ac:dyDescent="0.25">
      <c r="A64" t="s">
        <v>29</v>
      </c>
      <c r="B64" t="s">
        <v>203</v>
      </c>
      <c r="D64" t="s">
        <v>44</v>
      </c>
    </row>
    <row r="65" spans="1:4" x14ac:dyDescent="0.25">
      <c r="A65" t="s">
        <v>29</v>
      </c>
      <c r="B65" t="s">
        <v>205</v>
      </c>
      <c r="D65" t="s">
        <v>45</v>
      </c>
    </row>
    <row r="66" spans="1:4" x14ac:dyDescent="0.25">
      <c r="A66" t="s">
        <v>62</v>
      </c>
      <c r="B66" t="s">
        <v>227</v>
      </c>
      <c r="D66" t="s">
        <v>46</v>
      </c>
    </row>
    <row r="67" spans="1:4" x14ac:dyDescent="0.25">
      <c r="A67" t="s">
        <v>62</v>
      </c>
      <c r="B67" t="s">
        <v>209</v>
      </c>
      <c r="D67" t="s">
        <v>47</v>
      </c>
    </row>
    <row r="68" spans="1:4" x14ac:dyDescent="0.25">
      <c r="A68" t="s">
        <v>62</v>
      </c>
      <c r="B68" t="s">
        <v>206</v>
      </c>
      <c r="D68" t="s">
        <v>48</v>
      </c>
    </row>
    <row r="69" spans="1:4" x14ac:dyDescent="0.25">
      <c r="A69" t="s">
        <v>62</v>
      </c>
      <c r="B69" t="s">
        <v>216</v>
      </c>
      <c r="D69" t="s">
        <v>49</v>
      </c>
    </row>
    <row r="70" spans="1:4" x14ac:dyDescent="0.25">
      <c r="A70" t="s">
        <v>62</v>
      </c>
      <c r="B70" t="s">
        <v>242</v>
      </c>
      <c r="D70" t="s">
        <v>50</v>
      </c>
    </row>
    <row r="71" spans="1:4" x14ac:dyDescent="0.25">
      <c r="A71" t="s">
        <v>62</v>
      </c>
      <c r="B71" t="s">
        <v>222</v>
      </c>
      <c r="D71" t="s">
        <v>51</v>
      </c>
    </row>
    <row r="72" spans="1:4" x14ac:dyDescent="0.25">
      <c r="A72" t="s">
        <v>62</v>
      </c>
      <c r="B72" t="s">
        <v>244</v>
      </c>
      <c r="D72" t="s">
        <v>347</v>
      </c>
    </row>
    <row r="73" spans="1:4" x14ac:dyDescent="0.25">
      <c r="A73" t="s">
        <v>62</v>
      </c>
      <c r="B73" t="s">
        <v>211</v>
      </c>
      <c r="D73" t="s">
        <v>348</v>
      </c>
    </row>
    <row r="74" spans="1:4" x14ac:dyDescent="0.25">
      <c r="A74" t="s">
        <v>62</v>
      </c>
      <c r="B74" t="s">
        <v>225</v>
      </c>
      <c r="D74" t="s">
        <v>349</v>
      </c>
    </row>
    <row r="75" spans="1:4" x14ac:dyDescent="0.25">
      <c r="A75" t="s">
        <v>62</v>
      </c>
      <c r="B75" t="s">
        <v>214</v>
      </c>
      <c r="D75" t="s">
        <v>350</v>
      </c>
    </row>
    <row r="76" spans="1:4" x14ac:dyDescent="0.25">
      <c r="A76" t="s">
        <v>62</v>
      </c>
      <c r="B76" t="s">
        <v>238</v>
      </c>
      <c r="D76" t="s">
        <v>52</v>
      </c>
    </row>
    <row r="77" spans="1:4" x14ac:dyDescent="0.25">
      <c r="A77" t="s">
        <v>62</v>
      </c>
      <c r="B77" t="s">
        <v>514</v>
      </c>
      <c r="D77" t="s">
        <v>53</v>
      </c>
    </row>
    <row r="78" spans="1:4" x14ac:dyDescent="0.25">
      <c r="A78" t="s">
        <v>62</v>
      </c>
      <c r="B78" t="s">
        <v>232</v>
      </c>
      <c r="D78" t="s">
        <v>54</v>
      </c>
    </row>
    <row r="79" spans="1:4" x14ac:dyDescent="0.25">
      <c r="A79" t="s">
        <v>62</v>
      </c>
      <c r="B79" t="s">
        <v>212</v>
      </c>
      <c r="D79" t="s">
        <v>55</v>
      </c>
    </row>
    <row r="80" spans="1:4" x14ac:dyDescent="0.25">
      <c r="A80" t="s">
        <v>62</v>
      </c>
      <c r="B80" t="s">
        <v>221</v>
      </c>
      <c r="D80" t="s">
        <v>56</v>
      </c>
    </row>
    <row r="81" spans="1:4" x14ac:dyDescent="0.25">
      <c r="A81" t="s">
        <v>62</v>
      </c>
      <c r="B81" t="s">
        <v>207</v>
      </c>
      <c r="D81" t="s">
        <v>57</v>
      </c>
    </row>
    <row r="82" spans="1:4" x14ac:dyDescent="0.25">
      <c r="A82" t="s">
        <v>62</v>
      </c>
      <c r="B82" t="s">
        <v>241</v>
      </c>
      <c r="D82" t="s">
        <v>58</v>
      </c>
    </row>
    <row r="83" spans="1:4" x14ac:dyDescent="0.25">
      <c r="A83" t="s">
        <v>62</v>
      </c>
      <c r="B83" t="s">
        <v>250</v>
      </c>
      <c r="D83" t="s">
        <v>59</v>
      </c>
    </row>
    <row r="84" spans="1:4" x14ac:dyDescent="0.25">
      <c r="A84" t="s">
        <v>62</v>
      </c>
      <c r="B84" t="s">
        <v>218</v>
      </c>
      <c r="D84" t="s">
        <v>60</v>
      </c>
    </row>
    <row r="85" spans="1:4" x14ac:dyDescent="0.25">
      <c r="A85" t="s">
        <v>62</v>
      </c>
      <c r="B85" t="s">
        <v>230</v>
      </c>
      <c r="D85" t="s">
        <v>61</v>
      </c>
    </row>
    <row r="86" spans="1:4" x14ac:dyDescent="0.25">
      <c r="A86" t="s">
        <v>62</v>
      </c>
      <c r="B86" t="s">
        <v>243</v>
      </c>
      <c r="D86" t="s">
        <v>62</v>
      </c>
    </row>
    <row r="87" spans="1:4" x14ac:dyDescent="0.25">
      <c r="A87" t="s">
        <v>62</v>
      </c>
      <c r="B87" t="s">
        <v>247</v>
      </c>
      <c r="D87" t="s">
        <v>63</v>
      </c>
    </row>
    <row r="88" spans="1:4" x14ac:dyDescent="0.25">
      <c r="A88" t="s">
        <v>62</v>
      </c>
      <c r="B88" t="s">
        <v>228</v>
      </c>
      <c r="D88" t="s">
        <v>64</v>
      </c>
    </row>
    <row r="89" spans="1:4" x14ac:dyDescent="0.25">
      <c r="A89" t="s">
        <v>62</v>
      </c>
      <c r="B89" t="s">
        <v>208</v>
      </c>
      <c r="D89" t="s">
        <v>65</v>
      </c>
    </row>
    <row r="90" spans="1:4" x14ac:dyDescent="0.25">
      <c r="A90" t="s">
        <v>62</v>
      </c>
      <c r="B90" t="s">
        <v>249</v>
      </c>
      <c r="D90" t="s">
        <v>66</v>
      </c>
    </row>
    <row r="91" spans="1:4" x14ac:dyDescent="0.25">
      <c r="A91" t="s">
        <v>62</v>
      </c>
      <c r="B91" t="s">
        <v>224</v>
      </c>
      <c r="D91" t="s">
        <v>67</v>
      </c>
    </row>
    <row r="92" spans="1:4" x14ac:dyDescent="0.25">
      <c r="A92" t="s">
        <v>62</v>
      </c>
      <c r="B92" t="s">
        <v>246</v>
      </c>
      <c r="D92" t="s">
        <v>68</v>
      </c>
    </row>
    <row r="93" spans="1:4" x14ac:dyDescent="0.25">
      <c r="A93" t="s">
        <v>62</v>
      </c>
      <c r="B93" t="s">
        <v>233</v>
      </c>
      <c r="D93" t="s">
        <v>69</v>
      </c>
    </row>
    <row r="94" spans="1:4" x14ac:dyDescent="0.25">
      <c r="A94" t="s">
        <v>62</v>
      </c>
      <c r="B94" t="s">
        <v>219</v>
      </c>
      <c r="D94" t="s">
        <v>70</v>
      </c>
    </row>
    <row r="95" spans="1:4" x14ac:dyDescent="0.25">
      <c r="A95" t="s">
        <v>62</v>
      </c>
      <c r="B95" t="s">
        <v>248</v>
      </c>
      <c r="D95" t="s">
        <v>71</v>
      </c>
    </row>
    <row r="96" spans="1:4" x14ac:dyDescent="0.25">
      <c r="A96" t="s">
        <v>62</v>
      </c>
      <c r="B96" t="s">
        <v>237</v>
      </c>
      <c r="D96" t="s">
        <v>72</v>
      </c>
    </row>
    <row r="97" spans="1:4" x14ac:dyDescent="0.25">
      <c r="A97" t="s">
        <v>62</v>
      </c>
      <c r="B97" t="s">
        <v>515</v>
      </c>
      <c r="D97" t="s">
        <v>73</v>
      </c>
    </row>
    <row r="98" spans="1:4" x14ac:dyDescent="0.25">
      <c r="A98" t="s">
        <v>62</v>
      </c>
      <c r="B98" t="s">
        <v>231</v>
      </c>
      <c r="D98" t="s">
        <v>74</v>
      </c>
    </row>
    <row r="99" spans="1:4" x14ac:dyDescent="0.25">
      <c r="A99" t="s">
        <v>62</v>
      </c>
      <c r="B99" t="s">
        <v>245</v>
      </c>
      <c r="D99" t="s">
        <v>75</v>
      </c>
    </row>
    <row r="100" spans="1:4" x14ac:dyDescent="0.25">
      <c r="A100" t="s">
        <v>62</v>
      </c>
      <c r="B100" t="s">
        <v>215</v>
      </c>
      <c r="D100" t="s">
        <v>76</v>
      </c>
    </row>
    <row r="101" spans="1:4" x14ac:dyDescent="0.25">
      <c r="A101" t="s">
        <v>62</v>
      </c>
      <c r="B101" t="s">
        <v>229</v>
      </c>
      <c r="D101" t="s">
        <v>77</v>
      </c>
    </row>
    <row r="102" spans="1:4" x14ac:dyDescent="0.25">
      <c r="A102" t="s">
        <v>62</v>
      </c>
      <c r="B102" t="s">
        <v>236</v>
      </c>
      <c r="D102" t="s">
        <v>78</v>
      </c>
    </row>
    <row r="103" spans="1:4" x14ac:dyDescent="0.25">
      <c r="A103" t="s">
        <v>62</v>
      </c>
      <c r="B103" t="s">
        <v>226</v>
      </c>
      <c r="D103" t="s">
        <v>79</v>
      </c>
    </row>
    <row r="104" spans="1:4" x14ac:dyDescent="0.25">
      <c r="A104" t="s">
        <v>62</v>
      </c>
      <c r="B104" t="s">
        <v>213</v>
      </c>
      <c r="D104" t="s">
        <v>80</v>
      </c>
    </row>
    <row r="105" spans="1:4" x14ac:dyDescent="0.25">
      <c r="A105" t="s">
        <v>62</v>
      </c>
      <c r="B105" t="s">
        <v>217</v>
      </c>
      <c r="D105" t="s">
        <v>81</v>
      </c>
    </row>
    <row r="106" spans="1:4" x14ac:dyDescent="0.25">
      <c r="A106" t="s">
        <v>62</v>
      </c>
      <c r="B106" t="s">
        <v>240</v>
      </c>
      <c r="D106" t="s">
        <v>82</v>
      </c>
    </row>
    <row r="107" spans="1:4" x14ac:dyDescent="0.25">
      <c r="A107" t="s">
        <v>62</v>
      </c>
      <c r="B107" t="s">
        <v>235</v>
      </c>
      <c r="D107" t="s">
        <v>83</v>
      </c>
    </row>
    <row r="108" spans="1:4" x14ac:dyDescent="0.25">
      <c r="A108" t="s">
        <v>62</v>
      </c>
      <c r="B108" t="s">
        <v>220</v>
      </c>
      <c r="D108" t="s">
        <v>84</v>
      </c>
    </row>
    <row r="109" spans="1:4" x14ac:dyDescent="0.25">
      <c r="A109" t="s">
        <v>62</v>
      </c>
      <c r="B109" t="s">
        <v>234</v>
      </c>
      <c r="D109" t="s">
        <v>351</v>
      </c>
    </row>
    <row r="110" spans="1:4" x14ac:dyDescent="0.25">
      <c r="A110" t="s">
        <v>62</v>
      </c>
      <c r="B110" t="s">
        <v>210</v>
      </c>
      <c r="D110" t="s">
        <v>85</v>
      </c>
    </row>
    <row r="111" spans="1:4" x14ac:dyDescent="0.25">
      <c r="A111" t="s">
        <v>62</v>
      </c>
      <c r="B111" t="s">
        <v>239</v>
      </c>
      <c r="D111" t="s">
        <v>86</v>
      </c>
    </row>
    <row r="112" spans="1:4" x14ac:dyDescent="0.25">
      <c r="A112" t="s">
        <v>62</v>
      </c>
      <c r="B112" t="s">
        <v>223</v>
      </c>
      <c r="D112" t="s">
        <v>87</v>
      </c>
    </row>
    <row r="113" spans="1:4" x14ac:dyDescent="0.25">
      <c r="A113" t="s">
        <v>32</v>
      </c>
      <c r="B113" t="s">
        <v>516</v>
      </c>
      <c r="D113" t="s">
        <v>88</v>
      </c>
    </row>
    <row r="114" spans="1:4" x14ac:dyDescent="0.25">
      <c r="A114" t="s">
        <v>32</v>
      </c>
      <c r="B114" t="s">
        <v>517</v>
      </c>
      <c r="D114" t="s">
        <v>89</v>
      </c>
    </row>
    <row r="115" spans="1:4" x14ac:dyDescent="0.25">
      <c r="A115" t="s">
        <v>32</v>
      </c>
      <c r="B115" t="s">
        <v>253</v>
      </c>
      <c r="D115" t="s">
        <v>90</v>
      </c>
    </row>
    <row r="116" spans="1:4" x14ac:dyDescent="0.25">
      <c r="A116" t="s">
        <v>32</v>
      </c>
      <c r="B116" t="s">
        <v>518</v>
      </c>
      <c r="D116" t="s">
        <v>91</v>
      </c>
    </row>
    <row r="117" spans="1:4" x14ac:dyDescent="0.25">
      <c r="A117" t="s">
        <v>32</v>
      </c>
      <c r="B117" t="s">
        <v>519</v>
      </c>
      <c r="D117" t="s">
        <v>92</v>
      </c>
    </row>
    <row r="118" spans="1:4" x14ac:dyDescent="0.25">
      <c r="A118" t="s">
        <v>32</v>
      </c>
      <c r="B118" t="s">
        <v>520</v>
      </c>
      <c r="D118" t="s">
        <v>93</v>
      </c>
    </row>
    <row r="119" spans="1:4" x14ac:dyDescent="0.25">
      <c r="A119" t="s">
        <v>32</v>
      </c>
      <c r="B119" t="s">
        <v>521</v>
      </c>
      <c r="D119" t="s">
        <v>94</v>
      </c>
    </row>
    <row r="120" spans="1:4" x14ac:dyDescent="0.25">
      <c r="A120" t="s">
        <v>32</v>
      </c>
      <c r="B120" t="s">
        <v>522</v>
      </c>
      <c r="D120" t="s">
        <v>95</v>
      </c>
    </row>
    <row r="121" spans="1:4" x14ac:dyDescent="0.25">
      <c r="A121" t="s">
        <v>32</v>
      </c>
      <c r="B121" t="s">
        <v>523</v>
      </c>
      <c r="D121" t="s">
        <v>96</v>
      </c>
    </row>
    <row r="122" spans="1:4" x14ac:dyDescent="0.25">
      <c r="A122" t="s">
        <v>32</v>
      </c>
      <c r="B122" t="s">
        <v>251</v>
      </c>
      <c r="D122" t="s">
        <v>97</v>
      </c>
    </row>
    <row r="123" spans="1:4" x14ac:dyDescent="0.25">
      <c r="A123" t="s">
        <v>32</v>
      </c>
      <c r="B123" t="s">
        <v>524</v>
      </c>
      <c r="D123" t="s">
        <v>98</v>
      </c>
    </row>
    <row r="124" spans="1:4" x14ac:dyDescent="0.25">
      <c r="A124" t="s">
        <v>32</v>
      </c>
      <c r="B124" t="s">
        <v>254</v>
      </c>
      <c r="D124" t="s">
        <v>99</v>
      </c>
    </row>
    <row r="125" spans="1:4" x14ac:dyDescent="0.25">
      <c r="A125" t="s">
        <v>32</v>
      </c>
      <c r="B125" t="s">
        <v>525</v>
      </c>
      <c r="D125" t="s">
        <v>100</v>
      </c>
    </row>
    <row r="126" spans="1:4" x14ac:dyDescent="0.25">
      <c r="A126" t="s">
        <v>32</v>
      </c>
      <c r="B126" t="s">
        <v>526</v>
      </c>
      <c r="D126" t="s">
        <v>101</v>
      </c>
    </row>
    <row r="127" spans="1:4" x14ac:dyDescent="0.25">
      <c r="A127" t="s">
        <v>32</v>
      </c>
      <c r="B127" t="s">
        <v>527</v>
      </c>
      <c r="D127" t="s">
        <v>102</v>
      </c>
    </row>
    <row r="128" spans="1:4" x14ac:dyDescent="0.25">
      <c r="A128" t="s">
        <v>32</v>
      </c>
      <c r="B128" t="s">
        <v>528</v>
      </c>
      <c r="D128" t="s">
        <v>103</v>
      </c>
    </row>
    <row r="129" spans="1:4" x14ac:dyDescent="0.25">
      <c r="A129" t="s">
        <v>32</v>
      </c>
      <c r="B129" t="s">
        <v>529</v>
      </c>
      <c r="D129" t="s">
        <v>104</v>
      </c>
    </row>
    <row r="130" spans="1:4" x14ac:dyDescent="0.25">
      <c r="A130" t="s">
        <v>32</v>
      </c>
      <c r="B130" t="s">
        <v>530</v>
      </c>
      <c r="D130" t="s">
        <v>105</v>
      </c>
    </row>
    <row r="131" spans="1:4" x14ac:dyDescent="0.25">
      <c r="A131" t="s">
        <v>32</v>
      </c>
      <c r="B131" t="s">
        <v>531</v>
      </c>
      <c r="D131" t="s">
        <v>352</v>
      </c>
    </row>
    <row r="132" spans="1:4" x14ac:dyDescent="0.25">
      <c r="A132" t="s">
        <v>32</v>
      </c>
      <c r="B132" t="s">
        <v>532</v>
      </c>
      <c r="D132" t="s">
        <v>353</v>
      </c>
    </row>
    <row r="133" spans="1:4" x14ac:dyDescent="0.25">
      <c r="A133" t="s">
        <v>32</v>
      </c>
      <c r="B133" t="s">
        <v>533</v>
      </c>
      <c r="D133" t="s">
        <v>106</v>
      </c>
    </row>
    <row r="134" spans="1:4" x14ac:dyDescent="0.25">
      <c r="A134" t="s">
        <v>32</v>
      </c>
      <c r="B134" t="s">
        <v>534</v>
      </c>
      <c r="D134" t="s">
        <v>107</v>
      </c>
    </row>
    <row r="135" spans="1:4" x14ac:dyDescent="0.25">
      <c r="A135" t="s">
        <v>32</v>
      </c>
      <c r="B135" t="s">
        <v>535</v>
      </c>
      <c r="D135" t="s">
        <v>108</v>
      </c>
    </row>
    <row r="136" spans="1:4" x14ac:dyDescent="0.25">
      <c r="A136" t="s">
        <v>32</v>
      </c>
      <c r="B136" t="s">
        <v>536</v>
      </c>
      <c r="D136" t="s">
        <v>109</v>
      </c>
    </row>
    <row r="137" spans="1:4" x14ac:dyDescent="0.25">
      <c r="A137" t="s">
        <v>32</v>
      </c>
      <c r="B137" t="s">
        <v>537</v>
      </c>
      <c r="D137" t="s">
        <v>354</v>
      </c>
    </row>
    <row r="138" spans="1:4" x14ac:dyDescent="0.25">
      <c r="A138" t="s">
        <v>32</v>
      </c>
      <c r="B138" t="s">
        <v>255</v>
      </c>
      <c r="D138" t="s">
        <v>110</v>
      </c>
    </row>
    <row r="139" spans="1:4" x14ac:dyDescent="0.25">
      <c r="A139" t="s">
        <v>32</v>
      </c>
      <c r="B139" t="s">
        <v>538</v>
      </c>
      <c r="D139" t="s">
        <v>111</v>
      </c>
    </row>
    <row r="140" spans="1:4" x14ac:dyDescent="0.25">
      <c r="A140" t="s">
        <v>32</v>
      </c>
      <c r="B140" t="s">
        <v>539</v>
      </c>
      <c r="D140" t="s">
        <v>355</v>
      </c>
    </row>
    <row r="141" spans="1:4" x14ac:dyDescent="0.25">
      <c r="A141" t="s">
        <v>32</v>
      </c>
      <c r="B141" t="s">
        <v>540</v>
      </c>
      <c r="D141" t="s">
        <v>356</v>
      </c>
    </row>
    <row r="142" spans="1:4" x14ac:dyDescent="0.25">
      <c r="A142" t="s">
        <v>32</v>
      </c>
      <c r="B142" t="s">
        <v>541</v>
      </c>
      <c r="D142" t="s">
        <v>112</v>
      </c>
    </row>
    <row r="143" spans="1:4" x14ac:dyDescent="0.25">
      <c r="A143" t="s">
        <v>32</v>
      </c>
      <c r="B143" t="s">
        <v>252</v>
      </c>
      <c r="D143" t="s">
        <v>416</v>
      </c>
    </row>
    <row r="144" spans="1:4" x14ac:dyDescent="0.25">
      <c r="A144" t="s">
        <v>32</v>
      </c>
      <c r="B144" t="s">
        <v>542</v>
      </c>
      <c r="D144" t="s">
        <v>113</v>
      </c>
    </row>
    <row r="145" spans="1:4" x14ac:dyDescent="0.25">
      <c r="A145" t="s">
        <v>32</v>
      </c>
      <c r="B145" t="s">
        <v>543</v>
      </c>
      <c r="D145" t="s">
        <v>114</v>
      </c>
    </row>
    <row r="146" spans="1:4" x14ac:dyDescent="0.25">
      <c r="A146" t="s">
        <v>32</v>
      </c>
      <c r="B146" t="s">
        <v>544</v>
      </c>
      <c r="D146" t="s">
        <v>115</v>
      </c>
    </row>
    <row r="147" spans="1:4" x14ac:dyDescent="0.25">
      <c r="A147" t="s">
        <v>115</v>
      </c>
      <c r="B147" t="s">
        <v>553</v>
      </c>
      <c r="D147" t="s">
        <v>116</v>
      </c>
    </row>
    <row r="148" spans="1:4" x14ac:dyDescent="0.25">
      <c r="A148" t="s">
        <v>115</v>
      </c>
      <c r="B148" t="s">
        <v>405</v>
      </c>
      <c r="D148" t="s">
        <v>117</v>
      </c>
    </row>
    <row r="149" spans="1:4" x14ac:dyDescent="0.25">
      <c r="A149" t="s">
        <v>115</v>
      </c>
      <c r="B149" t="s">
        <v>406</v>
      </c>
      <c r="D149" t="s">
        <v>357</v>
      </c>
    </row>
    <row r="150" spans="1:4" x14ac:dyDescent="0.25">
      <c r="A150" t="s">
        <v>115</v>
      </c>
      <c r="B150" t="s">
        <v>407</v>
      </c>
      <c r="D150" t="s">
        <v>358</v>
      </c>
    </row>
    <row r="151" spans="1:4" x14ac:dyDescent="0.25">
      <c r="A151" t="s">
        <v>115</v>
      </c>
      <c r="B151" t="s">
        <v>408</v>
      </c>
      <c r="D151" t="s">
        <v>359</v>
      </c>
    </row>
    <row r="152" spans="1:4" x14ac:dyDescent="0.25">
      <c r="A152" t="s">
        <v>115</v>
      </c>
      <c r="B152" t="s">
        <v>409</v>
      </c>
      <c r="D152" t="s">
        <v>360</v>
      </c>
    </row>
    <row r="153" spans="1:4" x14ac:dyDescent="0.25">
      <c r="A153" t="s">
        <v>115</v>
      </c>
      <c r="B153" t="s">
        <v>410</v>
      </c>
      <c r="D153" t="s">
        <v>361</v>
      </c>
    </row>
    <row r="154" spans="1:4" x14ac:dyDescent="0.25">
      <c r="A154" t="s">
        <v>115</v>
      </c>
      <c r="B154" t="s">
        <v>411</v>
      </c>
      <c r="D154" t="s">
        <v>362</v>
      </c>
    </row>
    <row r="155" spans="1:4" x14ac:dyDescent="0.25">
      <c r="A155" t="s">
        <v>115</v>
      </c>
      <c r="B155" t="s">
        <v>412</v>
      </c>
      <c r="D155" t="s">
        <v>363</v>
      </c>
    </row>
    <row r="156" spans="1:4" x14ac:dyDescent="0.25">
      <c r="A156" t="s">
        <v>115</v>
      </c>
      <c r="B156" t="s">
        <v>413</v>
      </c>
      <c r="D156" t="s">
        <v>364</v>
      </c>
    </row>
    <row r="157" spans="1:4" x14ac:dyDescent="0.25">
      <c r="A157" t="s">
        <v>115</v>
      </c>
      <c r="B157" t="s">
        <v>414</v>
      </c>
      <c r="D157" t="s">
        <v>365</v>
      </c>
    </row>
    <row r="158" spans="1:4" x14ac:dyDescent="0.25">
      <c r="A158" t="s">
        <v>89</v>
      </c>
      <c r="B158" t="s">
        <v>545</v>
      </c>
      <c r="D158" t="s">
        <v>118</v>
      </c>
    </row>
    <row r="159" spans="1:4" x14ac:dyDescent="0.25">
      <c r="A159" t="s">
        <v>89</v>
      </c>
      <c r="B159" t="s">
        <v>256</v>
      </c>
      <c r="D159" t="s">
        <v>119</v>
      </c>
    </row>
    <row r="160" spans="1:4" x14ac:dyDescent="0.25">
      <c r="A160" t="s">
        <v>89</v>
      </c>
      <c r="B160" t="s">
        <v>257</v>
      </c>
      <c r="D160" t="s">
        <v>366</v>
      </c>
    </row>
    <row r="161" spans="1:4" x14ac:dyDescent="0.25">
      <c r="A161" t="s">
        <v>89</v>
      </c>
      <c r="B161" t="s">
        <v>258</v>
      </c>
      <c r="D161" t="s">
        <v>367</v>
      </c>
    </row>
    <row r="162" spans="1:4" x14ac:dyDescent="0.25">
      <c r="A162" t="s">
        <v>89</v>
      </c>
      <c r="B162" t="s">
        <v>261</v>
      </c>
      <c r="D162" t="s">
        <v>120</v>
      </c>
    </row>
    <row r="163" spans="1:4" x14ac:dyDescent="0.25">
      <c r="A163" t="s">
        <v>89</v>
      </c>
      <c r="B163" t="s">
        <v>262</v>
      </c>
      <c r="D163" t="s">
        <v>121</v>
      </c>
    </row>
    <row r="164" spans="1:4" x14ac:dyDescent="0.25">
      <c r="A164" t="s">
        <v>89</v>
      </c>
      <c r="B164" t="s">
        <v>263</v>
      </c>
      <c r="D164" t="s">
        <v>122</v>
      </c>
    </row>
    <row r="165" spans="1:4" x14ac:dyDescent="0.25">
      <c r="A165" t="s">
        <v>89</v>
      </c>
      <c r="B165" t="s">
        <v>259</v>
      </c>
      <c r="D165" t="s">
        <v>368</v>
      </c>
    </row>
    <row r="166" spans="1:4" x14ac:dyDescent="0.25">
      <c r="A166" t="s">
        <v>89</v>
      </c>
      <c r="B166" t="s">
        <v>260</v>
      </c>
      <c r="D166" t="s">
        <v>123</v>
      </c>
    </row>
    <row r="167" spans="1:4" x14ac:dyDescent="0.25">
      <c r="A167" t="s">
        <v>89</v>
      </c>
      <c r="B167" t="s">
        <v>264</v>
      </c>
      <c r="D167" t="s">
        <v>124</v>
      </c>
    </row>
    <row r="168" spans="1:4" x14ac:dyDescent="0.25">
      <c r="A168" t="s">
        <v>89</v>
      </c>
      <c r="B168" t="s">
        <v>265</v>
      </c>
      <c r="D168" t="s">
        <v>125</v>
      </c>
    </row>
    <row r="169" spans="1:4" x14ac:dyDescent="0.25">
      <c r="A169" t="s">
        <v>89</v>
      </c>
      <c r="B169" t="s">
        <v>266</v>
      </c>
      <c r="D169" t="s">
        <v>126</v>
      </c>
    </row>
    <row r="170" spans="1:4" x14ac:dyDescent="0.25">
      <c r="A170" t="s">
        <v>89</v>
      </c>
      <c r="B170" t="s">
        <v>267</v>
      </c>
      <c r="D170" t="s">
        <v>127</v>
      </c>
    </row>
    <row r="171" spans="1:4" x14ac:dyDescent="0.25">
      <c r="A171" t="s">
        <v>89</v>
      </c>
      <c r="B171" t="s">
        <v>268</v>
      </c>
      <c r="D171" t="s">
        <v>128</v>
      </c>
    </row>
    <row r="172" spans="1:4" x14ac:dyDescent="0.25">
      <c r="A172" t="s">
        <v>89</v>
      </c>
      <c r="B172" t="s">
        <v>269</v>
      </c>
      <c r="D172" t="s">
        <v>129</v>
      </c>
    </row>
    <row r="173" spans="1:4" x14ac:dyDescent="0.25">
      <c r="A173" t="s">
        <v>89</v>
      </c>
      <c r="B173" t="s">
        <v>270</v>
      </c>
      <c r="D173" t="s">
        <v>130</v>
      </c>
    </row>
    <row r="174" spans="1:4" x14ac:dyDescent="0.25">
      <c r="A174" t="s">
        <v>89</v>
      </c>
      <c r="B174" t="s">
        <v>271</v>
      </c>
      <c r="D174" t="s">
        <v>131</v>
      </c>
    </row>
    <row r="175" spans="1:4" x14ac:dyDescent="0.25">
      <c r="A175" t="s">
        <v>89</v>
      </c>
      <c r="B175" t="s">
        <v>272</v>
      </c>
      <c r="D175" t="s">
        <v>369</v>
      </c>
    </row>
    <row r="176" spans="1:4" x14ac:dyDescent="0.25">
      <c r="A176" t="s">
        <v>89</v>
      </c>
      <c r="B176" t="s">
        <v>273</v>
      </c>
      <c r="D176" t="s">
        <v>132</v>
      </c>
    </row>
    <row r="177" spans="1:4" x14ac:dyDescent="0.25">
      <c r="A177" t="s">
        <v>89</v>
      </c>
      <c r="B177" t="s">
        <v>274</v>
      </c>
      <c r="D177" t="s">
        <v>133</v>
      </c>
    </row>
    <row r="178" spans="1:4" x14ac:dyDescent="0.25">
      <c r="A178" t="s">
        <v>89</v>
      </c>
      <c r="B178" t="s">
        <v>275</v>
      </c>
      <c r="D178" t="s">
        <v>134</v>
      </c>
    </row>
    <row r="179" spans="1:4" x14ac:dyDescent="0.25">
      <c r="A179" t="s">
        <v>89</v>
      </c>
      <c r="B179" t="s">
        <v>276</v>
      </c>
      <c r="D179" t="s">
        <v>370</v>
      </c>
    </row>
    <row r="180" spans="1:4" x14ac:dyDescent="0.25">
      <c r="A180" t="s">
        <v>89</v>
      </c>
      <c r="B180" t="s">
        <v>277</v>
      </c>
      <c r="D180" t="s">
        <v>135</v>
      </c>
    </row>
    <row r="181" spans="1:4" x14ac:dyDescent="0.25">
      <c r="A181" t="s">
        <v>89</v>
      </c>
      <c r="B181" t="s">
        <v>278</v>
      </c>
      <c r="D181" t="s">
        <v>136</v>
      </c>
    </row>
    <row r="182" spans="1:4" x14ac:dyDescent="0.25">
      <c r="A182" t="s">
        <v>89</v>
      </c>
      <c r="B182" t="s">
        <v>279</v>
      </c>
      <c r="D182" t="s">
        <v>371</v>
      </c>
    </row>
    <row r="183" spans="1:4" x14ac:dyDescent="0.25">
      <c r="A183" t="s">
        <v>89</v>
      </c>
      <c r="B183" t="s">
        <v>280</v>
      </c>
      <c r="D183" t="s">
        <v>137</v>
      </c>
    </row>
    <row r="184" spans="1:4" x14ac:dyDescent="0.25">
      <c r="A184" t="s">
        <v>89</v>
      </c>
      <c r="B184" t="s">
        <v>281</v>
      </c>
      <c r="D184" t="s">
        <v>138</v>
      </c>
    </row>
    <row r="185" spans="1:4" x14ac:dyDescent="0.25">
      <c r="A185" t="s">
        <v>89</v>
      </c>
      <c r="B185" t="s">
        <v>282</v>
      </c>
      <c r="D185" t="s">
        <v>139</v>
      </c>
    </row>
    <row r="186" spans="1:4" x14ac:dyDescent="0.25">
      <c r="A186" t="s">
        <v>89</v>
      </c>
      <c r="B186" t="s">
        <v>283</v>
      </c>
      <c r="D186" t="s">
        <v>140</v>
      </c>
    </row>
    <row r="187" spans="1:4" x14ac:dyDescent="0.25">
      <c r="A187" t="s">
        <v>89</v>
      </c>
      <c r="B187" t="s">
        <v>284</v>
      </c>
      <c r="D187" t="s">
        <v>141</v>
      </c>
    </row>
    <row r="188" spans="1:4" x14ac:dyDescent="0.25">
      <c r="A188" t="s">
        <v>89</v>
      </c>
      <c r="B188" t="s">
        <v>286</v>
      </c>
      <c r="D188" t="s">
        <v>142</v>
      </c>
    </row>
    <row r="189" spans="1:4" x14ac:dyDescent="0.25">
      <c r="A189" t="s">
        <v>89</v>
      </c>
      <c r="B189" t="s">
        <v>285</v>
      </c>
      <c r="D189" t="s">
        <v>143</v>
      </c>
    </row>
    <row r="190" spans="1:4" x14ac:dyDescent="0.25">
      <c r="A190" t="s">
        <v>24</v>
      </c>
      <c r="B190" t="s">
        <v>546</v>
      </c>
      <c r="D190" t="s">
        <v>144</v>
      </c>
    </row>
    <row r="191" spans="1:4" x14ac:dyDescent="0.25">
      <c r="A191" t="s">
        <v>24</v>
      </c>
      <c r="B191" t="s">
        <v>287</v>
      </c>
      <c r="D191" t="s">
        <v>145</v>
      </c>
    </row>
    <row r="192" spans="1:4" x14ac:dyDescent="0.25">
      <c r="A192" t="s">
        <v>24</v>
      </c>
      <c r="B192" t="s">
        <v>288</v>
      </c>
      <c r="D192" t="s">
        <v>146</v>
      </c>
    </row>
    <row r="193" spans="1:4" x14ac:dyDescent="0.25">
      <c r="A193" t="s">
        <v>24</v>
      </c>
      <c r="B193" t="s">
        <v>289</v>
      </c>
      <c r="D193" t="s">
        <v>372</v>
      </c>
    </row>
    <row r="194" spans="1:4" x14ac:dyDescent="0.25">
      <c r="A194" t="s">
        <v>24</v>
      </c>
      <c r="B194" t="s">
        <v>290</v>
      </c>
      <c r="D194" t="s">
        <v>373</v>
      </c>
    </row>
    <row r="195" spans="1:4" x14ac:dyDescent="0.25">
      <c r="A195" t="s">
        <v>24</v>
      </c>
      <c r="B195" t="s">
        <v>291</v>
      </c>
      <c r="D195" t="s">
        <v>374</v>
      </c>
    </row>
    <row r="196" spans="1:4" x14ac:dyDescent="0.25">
      <c r="A196" t="s">
        <v>24</v>
      </c>
      <c r="B196" t="s">
        <v>547</v>
      </c>
      <c r="D196" t="s">
        <v>147</v>
      </c>
    </row>
    <row r="197" spans="1:4" x14ac:dyDescent="0.25">
      <c r="A197" t="s">
        <v>24</v>
      </c>
      <c r="B197" t="s">
        <v>292</v>
      </c>
      <c r="D197" t="s">
        <v>148</v>
      </c>
    </row>
    <row r="198" spans="1:4" x14ac:dyDescent="0.25">
      <c r="A198" t="s">
        <v>24</v>
      </c>
      <c r="B198" t="s">
        <v>293</v>
      </c>
      <c r="D198" t="s">
        <v>149</v>
      </c>
    </row>
    <row r="199" spans="1:4" x14ac:dyDescent="0.25">
      <c r="A199" t="s">
        <v>24</v>
      </c>
      <c r="B199" t="s">
        <v>294</v>
      </c>
      <c r="D199" t="s">
        <v>375</v>
      </c>
    </row>
    <row r="200" spans="1:4" x14ac:dyDescent="0.25">
      <c r="A200" t="s">
        <v>24</v>
      </c>
      <c r="B200" t="s">
        <v>295</v>
      </c>
      <c r="D200" t="s">
        <v>150</v>
      </c>
    </row>
    <row r="201" spans="1:4" x14ac:dyDescent="0.25">
      <c r="A201" t="s">
        <v>24</v>
      </c>
      <c r="B201" t="s">
        <v>296</v>
      </c>
      <c r="D201" t="s">
        <v>151</v>
      </c>
    </row>
    <row r="202" spans="1:4" x14ac:dyDescent="0.25">
      <c r="A202" t="s">
        <v>24</v>
      </c>
      <c r="B202" t="s">
        <v>297</v>
      </c>
    </row>
    <row r="203" spans="1:4" x14ac:dyDescent="0.25">
      <c r="A203" t="s">
        <v>24</v>
      </c>
      <c r="B203" t="s">
        <v>298</v>
      </c>
    </row>
    <row r="204" spans="1:4" x14ac:dyDescent="0.25">
      <c r="A204" t="s">
        <v>24</v>
      </c>
      <c r="B204" t="s">
        <v>299</v>
      </c>
    </row>
    <row r="205" spans="1:4" x14ac:dyDescent="0.25">
      <c r="A205" t="s">
        <v>24</v>
      </c>
      <c r="B205" t="s">
        <v>300</v>
      </c>
    </row>
    <row r="206" spans="1:4" x14ac:dyDescent="0.25">
      <c r="A206" t="s">
        <v>24</v>
      </c>
      <c r="B206" t="s">
        <v>301</v>
      </c>
    </row>
    <row r="207" spans="1:4" x14ac:dyDescent="0.25">
      <c r="A207" t="s">
        <v>24</v>
      </c>
      <c r="B207" t="s">
        <v>302</v>
      </c>
    </row>
    <row r="208" spans="1:4" x14ac:dyDescent="0.25">
      <c r="A208" t="s">
        <v>24</v>
      </c>
      <c r="B208" t="s">
        <v>310</v>
      </c>
    </row>
    <row r="209" spans="1:2" x14ac:dyDescent="0.25">
      <c r="A209" t="s">
        <v>24</v>
      </c>
      <c r="B209" t="s">
        <v>303</v>
      </c>
    </row>
    <row r="210" spans="1:2" x14ac:dyDescent="0.25">
      <c r="A210" t="s">
        <v>24</v>
      </c>
      <c r="B210" t="s">
        <v>304</v>
      </c>
    </row>
    <row r="211" spans="1:2" x14ac:dyDescent="0.25">
      <c r="A211" t="s">
        <v>24</v>
      </c>
      <c r="B211" t="s">
        <v>305</v>
      </c>
    </row>
    <row r="212" spans="1:2" x14ac:dyDescent="0.25">
      <c r="A212" t="s">
        <v>24</v>
      </c>
      <c r="B212" t="s">
        <v>306</v>
      </c>
    </row>
    <row r="213" spans="1:2" x14ac:dyDescent="0.25">
      <c r="A213" t="s">
        <v>24</v>
      </c>
      <c r="B213" t="s">
        <v>307</v>
      </c>
    </row>
    <row r="214" spans="1:2" x14ac:dyDescent="0.25">
      <c r="A214" t="s">
        <v>24</v>
      </c>
      <c r="B214" t="s">
        <v>308</v>
      </c>
    </row>
    <row r="215" spans="1:2" x14ac:dyDescent="0.25">
      <c r="A215" t="s">
        <v>24</v>
      </c>
      <c r="B215" t="s">
        <v>309</v>
      </c>
    </row>
    <row r="216" spans="1:2" x14ac:dyDescent="0.25">
      <c r="A216" t="s">
        <v>24</v>
      </c>
      <c r="B216" t="s">
        <v>311</v>
      </c>
    </row>
    <row r="217" spans="1:2" x14ac:dyDescent="0.25">
      <c r="A217" t="s">
        <v>111</v>
      </c>
      <c r="B217" t="s">
        <v>289</v>
      </c>
    </row>
    <row r="218" spans="1:2" x14ac:dyDescent="0.25">
      <c r="A218" t="s">
        <v>111</v>
      </c>
      <c r="B218" t="s">
        <v>312</v>
      </c>
    </row>
    <row r="219" spans="1:2" x14ac:dyDescent="0.25">
      <c r="A219" t="s">
        <v>111</v>
      </c>
      <c r="B219" t="s">
        <v>313</v>
      </c>
    </row>
    <row r="220" spans="1:2" x14ac:dyDescent="0.25">
      <c r="A220" t="s">
        <v>111</v>
      </c>
      <c r="B220" t="s">
        <v>314</v>
      </c>
    </row>
    <row r="221" spans="1:2" x14ac:dyDescent="0.25">
      <c r="A221" t="s">
        <v>111</v>
      </c>
      <c r="B221" t="s">
        <v>315</v>
      </c>
    </row>
    <row r="222" spans="1:2" x14ac:dyDescent="0.25">
      <c r="A222" t="s">
        <v>111</v>
      </c>
      <c r="B222" t="s">
        <v>548</v>
      </c>
    </row>
    <row r="223" spans="1:2" x14ac:dyDescent="0.25">
      <c r="A223" t="s">
        <v>111</v>
      </c>
      <c r="B223" t="s">
        <v>549</v>
      </c>
    </row>
    <row r="224" spans="1:2" x14ac:dyDescent="0.25">
      <c r="A224" t="s">
        <v>111</v>
      </c>
      <c r="B224" t="s">
        <v>316</v>
      </c>
    </row>
    <row r="225" spans="1:2" x14ac:dyDescent="0.25">
      <c r="A225" t="s">
        <v>111</v>
      </c>
      <c r="B225" t="s">
        <v>317</v>
      </c>
    </row>
    <row r="226" spans="1:2" x14ac:dyDescent="0.25">
      <c r="A226" t="s">
        <v>111</v>
      </c>
      <c r="B226" t="s">
        <v>318</v>
      </c>
    </row>
    <row r="227" spans="1:2" x14ac:dyDescent="0.25">
      <c r="A227" t="s">
        <v>111</v>
      </c>
      <c r="B227" t="s">
        <v>319</v>
      </c>
    </row>
    <row r="228" spans="1:2" x14ac:dyDescent="0.25">
      <c r="A228" t="s">
        <v>111</v>
      </c>
      <c r="B228" t="s">
        <v>550</v>
      </c>
    </row>
    <row r="229" spans="1:2" x14ac:dyDescent="0.25">
      <c r="A229" t="s">
        <v>111</v>
      </c>
      <c r="B229" t="s">
        <v>320</v>
      </c>
    </row>
    <row r="230" spans="1:2" x14ac:dyDescent="0.25">
      <c r="A230" t="s">
        <v>111</v>
      </c>
      <c r="B230" t="s">
        <v>321</v>
      </c>
    </row>
    <row r="231" spans="1:2" x14ac:dyDescent="0.25">
      <c r="A231" t="s">
        <v>111</v>
      </c>
      <c r="B231" t="s">
        <v>322</v>
      </c>
    </row>
    <row r="232" spans="1:2" x14ac:dyDescent="0.25">
      <c r="A232" t="s">
        <v>111</v>
      </c>
      <c r="B232" t="s">
        <v>323</v>
      </c>
    </row>
    <row r="233" spans="1:2" x14ac:dyDescent="0.25">
      <c r="A233" t="s">
        <v>111</v>
      </c>
      <c r="B233" t="s">
        <v>551</v>
      </c>
    </row>
    <row r="234" spans="1:2" x14ac:dyDescent="0.25">
      <c r="A234" t="s">
        <v>111</v>
      </c>
      <c r="B234" t="s">
        <v>324</v>
      </c>
    </row>
    <row r="235" spans="1:2" x14ac:dyDescent="0.25">
      <c r="A235" t="s">
        <v>111</v>
      </c>
      <c r="B235" t="s">
        <v>325</v>
      </c>
    </row>
    <row r="236" spans="1:2" x14ac:dyDescent="0.25">
      <c r="A236" t="s">
        <v>111</v>
      </c>
      <c r="B236" t="s">
        <v>326</v>
      </c>
    </row>
    <row r="237" spans="1:2" x14ac:dyDescent="0.25">
      <c r="A237" t="s">
        <v>111</v>
      </c>
      <c r="B237" t="s">
        <v>327</v>
      </c>
    </row>
    <row r="238" spans="1:2" x14ac:dyDescent="0.25">
      <c r="A238" t="s">
        <v>111</v>
      </c>
      <c r="B238" t="s">
        <v>328</v>
      </c>
    </row>
    <row r="239" spans="1:2" x14ac:dyDescent="0.25">
      <c r="A239" t="s">
        <v>111</v>
      </c>
      <c r="B239" t="s">
        <v>329</v>
      </c>
    </row>
    <row r="240" spans="1:2" x14ac:dyDescent="0.25">
      <c r="A240" t="s">
        <v>111</v>
      </c>
      <c r="B240" t="s">
        <v>330</v>
      </c>
    </row>
    <row r="241" spans="1:2" x14ac:dyDescent="0.25">
      <c r="A241" t="s">
        <v>111</v>
      </c>
      <c r="B241" t="s">
        <v>331</v>
      </c>
    </row>
    <row r="242" spans="1:2" x14ac:dyDescent="0.25">
      <c r="A242" t="s">
        <v>1</v>
      </c>
      <c r="B242" t="s">
        <v>1</v>
      </c>
    </row>
    <row r="243" spans="1:2" x14ac:dyDescent="0.25">
      <c r="A243" t="s">
        <v>2</v>
      </c>
      <c r="B243" t="s">
        <v>2</v>
      </c>
    </row>
    <row r="244" spans="1:2" x14ac:dyDescent="0.25">
      <c r="A244" t="s">
        <v>3</v>
      </c>
      <c r="B244" t="s">
        <v>3</v>
      </c>
    </row>
    <row r="245" spans="1:2" x14ac:dyDescent="0.25">
      <c r="A245" t="s">
        <v>4</v>
      </c>
      <c r="B245" t="s">
        <v>4</v>
      </c>
    </row>
    <row r="246" spans="1:2" x14ac:dyDescent="0.25">
      <c r="A246" t="s">
        <v>376</v>
      </c>
      <c r="B246" t="s">
        <v>376</v>
      </c>
    </row>
    <row r="247" spans="1:2" x14ac:dyDescent="0.25">
      <c r="A247" t="s">
        <v>378</v>
      </c>
      <c r="B247" t="s">
        <v>378</v>
      </c>
    </row>
    <row r="248" spans="1:2" x14ac:dyDescent="0.25">
      <c r="A248" t="s">
        <v>5</v>
      </c>
      <c r="B248" t="s">
        <v>5</v>
      </c>
    </row>
    <row r="249" spans="1:2" x14ac:dyDescent="0.25">
      <c r="A249" t="s">
        <v>6</v>
      </c>
      <c r="B249" t="s">
        <v>6</v>
      </c>
    </row>
    <row r="250" spans="1:2" x14ac:dyDescent="0.25">
      <c r="A250" t="s">
        <v>7</v>
      </c>
      <c r="B250" t="s">
        <v>7</v>
      </c>
    </row>
    <row r="251" spans="1:2" x14ac:dyDescent="0.25">
      <c r="A251" t="s">
        <v>8</v>
      </c>
      <c r="B251" t="s">
        <v>8</v>
      </c>
    </row>
    <row r="252" spans="1:2" x14ac:dyDescent="0.25">
      <c r="A252" t="s">
        <v>9</v>
      </c>
      <c r="B252" t="s">
        <v>9</v>
      </c>
    </row>
    <row r="253" spans="1:2" x14ac:dyDescent="0.25">
      <c r="A253" t="s">
        <v>10</v>
      </c>
      <c r="B253" t="s">
        <v>10</v>
      </c>
    </row>
    <row r="254" spans="1:2" x14ac:dyDescent="0.25">
      <c r="A254" t="s">
        <v>11</v>
      </c>
      <c r="B254" t="s">
        <v>11</v>
      </c>
    </row>
    <row r="255" spans="1:2" x14ac:dyDescent="0.25">
      <c r="A255" t="s">
        <v>12</v>
      </c>
      <c r="B255" t="s">
        <v>12</v>
      </c>
    </row>
    <row r="256" spans="1:2" x14ac:dyDescent="0.25">
      <c r="A256" t="s">
        <v>13</v>
      </c>
      <c r="B256" t="s">
        <v>13</v>
      </c>
    </row>
    <row r="257" spans="1:2" x14ac:dyDescent="0.25">
      <c r="A257" t="s">
        <v>14</v>
      </c>
      <c r="B257" t="s">
        <v>14</v>
      </c>
    </row>
    <row r="258" spans="1:2" x14ac:dyDescent="0.25">
      <c r="A258" t="s">
        <v>15</v>
      </c>
      <c r="B258" t="s">
        <v>15</v>
      </c>
    </row>
    <row r="259" spans="1:2" x14ac:dyDescent="0.25">
      <c r="A259" t="s">
        <v>16</v>
      </c>
      <c r="B259" t="s">
        <v>16</v>
      </c>
    </row>
    <row r="260" spans="1:2" x14ac:dyDescent="0.25">
      <c r="A260" t="s">
        <v>17</v>
      </c>
      <c r="B260" t="s">
        <v>17</v>
      </c>
    </row>
    <row r="261" spans="1:2" x14ac:dyDescent="0.25">
      <c r="A261" t="s">
        <v>18</v>
      </c>
      <c r="B261" t="s">
        <v>18</v>
      </c>
    </row>
    <row r="262" spans="1:2" x14ac:dyDescent="0.25">
      <c r="A262" t="s">
        <v>19</v>
      </c>
      <c r="B262" t="s">
        <v>19</v>
      </c>
    </row>
    <row r="263" spans="1:2" x14ac:dyDescent="0.25">
      <c r="A263" t="s">
        <v>20</v>
      </c>
      <c r="B263" t="s">
        <v>20</v>
      </c>
    </row>
    <row r="264" spans="1:2" x14ac:dyDescent="0.25">
      <c r="A264" t="s">
        <v>21</v>
      </c>
      <c r="B264" t="s">
        <v>21</v>
      </c>
    </row>
    <row r="265" spans="1:2" x14ac:dyDescent="0.25">
      <c r="A265" t="s">
        <v>22</v>
      </c>
      <c r="B265" t="s">
        <v>22</v>
      </c>
    </row>
    <row r="266" spans="1:2" x14ac:dyDescent="0.25">
      <c r="A266" t="s">
        <v>23</v>
      </c>
      <c r="B266" t="s">
        <v>23</v>
      </c>
    </row>
    <row r="267" spans="1:2" x14ac:dyDescent="0.25">
      <c r="A267" t="s">
        <v>25</v>
      </c>
      <c r="B267" t="s">
        <v>25</v>
      </c>
    </row>
    <row r="268" spans="1:2" x14ac:dyDescent="0.25">
      <c r="A268" t="s">
        <v>333</v>
      </c>
      <c r="B268" t="s">
        <v>333</v>
      </c>
    </row>
    <row r="269" spans="1:2" x14ac:dyDescent="0.25">
      <c r="A269" t="s">
        <v>26</v>
      </c>
      <c r="B269" t="s">
        <v>26</v>
      </c>
    </row>
    <row r="270" spans="1:2" x14ac:dyDescent="0.25">
      <c r="A270" t="s">
        <v>334</v>
      </c>
      <c r="B270" t="s">
        <v>334</v>
      </c>
    </row>
    <row r="271" spans="1:2" x14ac:dyDescent="0.25">
      <c r="A271" t="s">
        <v>335</v>
      </c>
      <c r="B271" t="s">
        <v>335</v>
      </c>
    </row>
    <row r="272" spans="1:2" x14ac:dyDescent="0.25">
      <c r="A272" t="s">
        <v>27</v>
      </c>
      <c r="B272" t="s">
        <v>27</v>
      </c>
    </row>
    <row r="273" spans="1:2" x14ac:dyDescent="0.25">
      <c r="A273" t="s">
        <v>28</v>
      </c>
      <c r="B273" t="s">
        <v>28</v>
      </c>
    </row>
    <row r="274" spans="1:2" x14ac:dyDescent="0.25">
      <c r="A274" t="s">
        <v>377</v>
      </c>
      <c r="B274" t="s">
        <v>377</v>
      </c>
    </row>
    <row r="275" spans="1:2" x14ac:dyDescent="0.25">
      <c r="A275" t="s">
        <v>30</v>
      </c>
      <c r="B275" t="s">
        <v>30</v>
      </c>
    </row>
    <row r="276" spans="1:2" x14ac:dyDescent="0.25">
      <c r="A276" t="s">
        <v>31</v>
      </c>
      <c r="B276" t="s">
        <v>31</v>
      </c>
    </row>
    <row r="277" spans="1:2" x14ac:dyDescent="0.25">
      <c r="A277" t="s">
        <v>33</v>
      </c>
      <c r="B277" t="s">
        <v>33</v>
      </c>
    </row>
    <row r="278" spans="1:2" x14ac:dyDescent="0.25">
      <c r="A278" t="s">
        <v>34</v>
      </c>
      <c r="B278" t="s">
        <v>34</v>
      </c>
    </row>
    <row r="279" spans="1:2" x14ac:dyDescent="0.25">
      <c r="A279" t="s">
        <v>336</v>
      </c>
      <c r="B279" t="s">
        <v>336</v>
      </c>
    </row>
    <row r="280" spans="1:2" x14ac:dyDescent="0.25">
      <c r="A280" t="s">
        <v>337</v>
      </c>
      <c r="B280" t="s">
        <v>337</v>
      </c>
    </row>
    <row r="281" spans="1:2" x14ac:dyDescent="0.25">
      <c r="A281" t="s">
        <v>338</v>
      </c>
      <c r="B281" t="s">
        <v>338</v>
      </c>
    </row>
    <row r="282" spans="1:2" x14ac:dyDescent="0.25">
      <c r="A282" t="s">
        <v>339</v>
      </c>
      <c r="B282" t="s">
        <v>339</v>
      </c>
    </row>
    <row r="283" spans="1:2" x14ac:dyDescent="0.25">
      <c r="A283" t="s">
        <v>340</v>
      </c>
      <c r="B283" t="s">
        <v>340</v>
      </c>
    </row>
    <row r="284" spans="1:2" x14ac:dyDescent="0.25">
      <c r="A284" t="s">
        <v>341</v>
      </c>
      <c r="B284" t="s">
        <v>341</v>
      </c>
    </row>
    <row r="285" spans="1:2" x14ac:dyDescent="0.25">
      <c r="A285" t="s">
        <v>35</v>
      </c>
      <c r="B285" t="s">
        <v>35</v>
      </c>
    </row>
    <row r="286" spans="1:2" x14ac:dyDescent="0.25">
      <c r="A286" t="s">
        <v>342</v>
      </c>
      <c r="B286" t="s">
        <v>342</v>
      </c>
    </row>
    <row r="287" spans="1:2" x14ac:dyDescent="0.25">
      <c r="A287" t="s">
        <v>36</v>
      </c>
      <c r="B287" t="s">
        <v>36</v>
      </c>
    </row>
    <row r="288" spans="1:2" x14ac:dyDescent="0.25">
      <c r="A288" t="s">
        <v>343</v>
      </c>
      <c r="B288" t="s">
        <v>343</v>
      </c>
    </row>
    <row r="289" spans="1:2" x14ac:dyDescent="0.25">
      <c r="A289" t="s">
        <v>37</v>
      </c>
      <c r="B289" t="s">
        <v>37</v>
      </c>
    </row>
    <row r="290" spans="1:2" x14ac:dyDescent="0.25">
      <c r="A290" t="s">
        <v>38</v>
      </c>
      <c r="B290" t="s">
        <v>38</v>
      </c>
    </row>
    <row r="291" spans="1:2" x14ac:dyDescent="0.25">
      <c r="A291" t="s">
        <v>344</v>
      </c>
      <c r="B291" t="s">
        <v>344</v>
      </c>
    </row>
    <row r="292" spans="1:2" x14ac:dyDescent="0.25">
      <c r="A292" t="s">
        <v>345</v>
      </c>
      <c r="B292" t="s">
        <v>345</v>
      </c>
    </row>
    <row r="293" spans="1:2" x14ac:dyDescent="0.25">
      <c r="A293" t="s">
        <v>39</v>
      </c>
      <c r="B293" t="s">
        <v>39</v>
      </c>
    </row>
    <row r="294" spans="1:2" x14ac:dyDescent="0.25">
      <c r="A294" t="s">
        <v>40</v>
      </c>
      <c r="B294" t="s">
        <v>40</v>
      </c>
    </row>
    <row r="295" spans="1:2" x14ac:dyDescent="0.25">
      <c r="A295" t="s">
        <v>346</v>
      </c>
      <c r="B295" t="s">
        <v>346</v>
      </c>
    </row>
    <row r="296" spans="1:2" x14ac:dyDescent="0.25">
      <c r="A296" t="s">
        <v>41</v>
      </c>
      <c r="B296" t="s">
        <v>41</v>
      </c>
    </row>
    <row r="297" spans="1:2" x14ac:dyDescent="0.25">
      <c r="A297" t="s">
        <v>42</v>
      </c>
      <c r="B297" t="s">
        <v>42</v>
      </c>
    </row>
    <row r="298" spans="1:2" x14ac:dyDescent="0.25">
      <c r="A298" t="s">
        <v>43</v>
      </c>
      <c r="B298" t="s">
        <v>43</v>
      </c>
    </row>
    <row r="299" spans="1:2" x14ac:dyDescent="0.25">
      <c r="A299" t="s">
        <v>44</v>
      </c>
      <c r="B299" t="s">
        <v>44</v>
      </c>
    </row>
    <row r="300" spans="1:2" x14ac:dyDescent="0.25">
      <c r="A300" t="s">
        <v>45</v>
      </c>
      <c r="B300" t="s">
        <v>45</v>
      </c>
    </row>
    <row r="301" spans="1:2" x14ac:dyDescent="0.25">
      <c r="A301" t="s">
        <v>46</v>
      </c>
      <c r="B301" t="s">
        <v>46</v>
      </c>
    </row>
    <row r="302" spans="1:2" x14ac:dyDescent="0.25">
      <c r="A302" t="s">
        <v>47</v>
      </c>
      <c r="B302" t="s">
        <v>47</v>
      </c>
    </row>
    <row r="303" spans="1:2" x14ac:dyDescent="0.25">
      <c r="A303" t="s">
        <v>48</v>
      </c>
      <c r="B303" t="s">
        <v>48</v>
      </c>
    </row>
    <row r="304" spans="1:2" x14ac:dyDescent="0.25">
      <c r="A304" t="s">
        <v>49</v>
      </c>
      <c r="B304" t="s">
        <v>49</v>
      </c>
    </row>
    <row r="305" spans="1:2" x14ac:dyDescent="0.25">
      <c r="A305" t="s">
        <v>50</v>
      </c>
      <c r="B305" t="s">
        <v>50</v>
      </c>
    </row>
    <row r="306" spans="1:2" x14ac:dyDescent="0.25">
      <c r="A306" t="s">
        <v>51</v>
      </c>
      <c r="B306" t="s">
        <v>51</v>
      </c>
    </row>
    <row r="307" spans="1:2" x14ac:dyDescent="0.25">
      <c r="A307" t="s">
        <v>347</v>
      </c>
      <c r="B307" t="s">
        <v>347</v>
      </c>
    </row>
    <row r="308" spans="1:2" x14ac:dyDescent="0.25">
      <c r="A308" t="s">
        <v>348</v>
      </c>
      <c r="B308" t="s">
        <v>348</v>
      </c>
    </row>
    <row r="309" spans="1:2" x14ac:dyDescent="0.25">
      <c r="A309" t="s">
        <v>349</v>
      </c>
      <c r="B309" t="s">
        <v>349</v>
      </c>
    </row>
    <row r="310" spans="1:2" x14ac:dyDescent="0.25">
      <c r="A310" t="s">
        <v>350</v>
      </c>
      <c r="B310" t="s">
        <v>350</v>
      </c>
    </row>
    <row r="311" spans="1:2" x14ac:dyDescent="0.25">
      <c r="A311" t="s">
        <v>52</v>
      </c>
      <c r="B311" t="s">
        <v>52</v>
      </c>
    </row>
    <row r="312" spans="1:2" x14ac:dyDescent="0.25">
      <c r="A312" t="s">
        <v>53</v>
      </c>
      <c r="B312" t="s">
        <v>53</v>
      </c>
    </row>
    <row r="313" spans="1:2" x14ac:dyDescent="0.25">
      <c r="A313" t="s">
        <v>54</v>
      </c>
      <c r="B313" t="s">
        <v>54</v>
      </c>
    </row>
    <row r="314" spans="1:2" x14ac:dyDescent="0.25">
      <c r="A314" t="s">
        <v>55</v>
      </c>
      <c r="B314" t="s">
        <v>55</v>
      </c>
    </row>
    <row r="315" spans="1:2" x14ac:dyDescent="0.25">
      <c r="A315" t="s">
        <v>56</v>
      </c>
      <c r="B315" t="s">
        <v>56</v>
      </c>
    </row>
    <row r="316" spans="1:2" x14ac:dyDescent="0.25">
      <c r="A316" t="s">
        <v>57</v>
      </c>
      <c r="B316" t="s">
        <v>57</v>
      </c>
    </row>
    <row r="317" spans="1:2" x14ac:dyDescent="0.25">
      <c r="A317" t="s">
        <v>58</v>
      </c>
      <c r="B317" t="s">
        <v>58</v>
      </c>
    </row>
    <row r="318" spans="1:2" x14ac:dyDescent="0.25">
      <c r="A318" t="s">
        <v>59</v>
      </c>
      <c r="B318" t="s">
        <v>59</v>
      </c>
    </row>
    <row r="319" spans="1:2" x14ac:dyDescent="0.25">
      <c r="A319" t="s">
        <v>60</v>
      </c>
      <c r="B319" t="s">
        <v>60</v>
      </c>
    </row>
    <row r="320" spans="1:2" x14ac:dyDescent="0.25">
      <c r="A320" t="s">
        <v>61</v>
      </c>
      <c r="B320" t="s">
        <v>61</v>
      </c>
    </row>
    <row r="321" spans="1:2" x14ac:dyDescent="0.25">
      <c r="A321" t="s">
        <v>63</v>
      </c>
      <c r="B321" t="s">
        <v>63</v>
      </c>
    </row>
    <row r="322" spans="1:2" x14ac:dyDescent="0.25">
      <c r="A322" t="s">
        <v>64</v>
      </c>
      <c r="B322" t="s">
        <v>64</v>
      </c>
    </row>
    <row r="323" spans="1:2" x14ac:dyDescent="0.25">
      <c r="A323" t="s">
        <v>65</v>
      </c>
      <c r="B323" t="s">
        <v>65</v>
      </c>
    </row>
    <row r="324" spans="1:2" x14ac:dyDescent="0.25">
      <c r="A324" t="s">
        <v>66</v>
      </c>
      <c r="B324" t="s">
        <v>66</v>
      </c>
    </row>
    <row r="325" spans="1:2" x14ac:dyDescent="0.25">
      <c r="A325" t="s">
        <v>67</v>
      </c>
      <c r="B325" t="s">
        <v>67</v>
      </c>
    </row>
    <row r="326" spans="1:2" x14ac:dyDescent="0.25">
      <c r="A326" t="s">
        <v>68</v>
      </c>
      <c r="B326" t="s">
        <v>68</v>
      </c>
    </row>
    <row r="327" spans="1:2" x14ac:dyDescent="0.25">
      <c r="A327" t="s">
        <v>69</v>
      </c>
      <c r="B327" t="s">
        <v>69</v>
      </c>
    </row>
    <row r="328" spans="1:2" x14ac:dyDescent="0.25">
      <c r="A328" t="s">
        <v>70</v>
      </c>
      <c r="B328" t="s">
        <v>70</v>
      </c>
    </row>
    <row r="329" spans="1:2" x14ac:dyDescent="0.25">
      <c r="A329" t="s">
        <v>71</v>
      </c>
      <c r="B329" t="s">
        <v>71</v>
      </c>
    </row>
    <row r="330" spans="1:2" x14ac:dyDescent="0.25">
      <c r="A330" t="s">
        <v>72</v>
      </c>
      <c r="B330" t="s">
        <v>72</v>
      </c>
    </row>
    <row r="331" spans="1:2" x14ac:dyDescent="0.25">
      <c r="A331" t="s">
        <v>73</v>
      </c>
      <c r="B331" t="s">
        <v>73</v>
      </c>
    </row>
    <row r="332" spans="1:2" x14ac:dyDescent="0.25">
      <c r="A332" t="s">
        <v>74</v>
      </c>
      <c r="B332" t="s">
        <v>74</v>
      </c>
    </row>
    <row r="333" spans="1:2" x14ac:dyDescent="0.25">
      <c r="A333" t="s">
        <v>75</v>
      </c>
      <c r="B333" t="s">
        <v>75</v>
      </c>
    </row>
    <row r="334" spans="1:2" x14ac:dyDescent="0.25">
      <c r="A334" t="s">
        <v>76</v>
      </c>
      <c r="B334" t="s">
        <v>76</v>
      </c>
    </row>
    <row r="335" spans="1:2" x14ac:dyDescent="0.25">
      <c r="A335" t="s">
        <v>77</v>
      </c>
      <c r="B335" t="s">
        <v>77</v>
      </c>
    </row>
    <row r="336" spans="1:2" x14ac:dyDescent="0.25">
      <c r="A336" t="s">
        <v>78</v>
      </c>
      <c r="B336" t="s">
        <v>78</v>
      </c>
    </row>
    <row r="337" spans="1:2" x14ac:dyDescent="0.25">
      <c r="A337" t="s">
        <v>79</v>
      </c>
      <c r="B337" t="s">
        <v>79</v>
      </c>
    </row>
    <row r="338" spans="1:2" x14ac:dyDescent="0.25">
      <c r="A338" t="s">
        <v>80</v>
      </c>
      <c r="B338" t="s">
        <v>80</v>
      </c>
    </row>
    <row r="339" spans="1:2" x14ac:dyDescent="0.25">
      <c r="A339" t="s">
        <v>81</v>
      </c>
      <c r="B339" t="s">
        <v>81</v>
      </c>
    </row>
    <row r="340" spans="1:2" x14ac:dyDescent="0.25">
      <c r="A340" t="s">
        <v>82</v>
      </c>
      <c r="B340" t="s">
        <v>82</v>
      </c>
    </row>
    <row r="341" spans="1:2" x14ac:dyDescent="0.25">
      <c r="A341" t="s">
        <v>83</v>
      </c>
      <c r="B341" t="s">
        <v>83</v>
      </c>
    </row>
    <row r="342" spans="1:2" x14ac:dyDescent="0.25">
      <c r="A342" t="s">
        <v>84</v>
      </c>
      <c r="B342" t="s">
        <v>84</v>
      </c>
    </row>
    <row r="343" spans="1:2" x14ac:dyDescent="0.25">
      <c r="A343" t="s">
        <v>351</v>
      </c>
      <c r="B343" t="s">
        <v>351</v>
      </c>
    </row>
    <row r="344" spans="1:2" x14ac:dyDescent="0.25">
      <c r="A344" t="s">
        <v>85</v>
      </c>
      <c r="B344" t="s">
        <v>85</v>
      </c>
    </row>
    <row r="345" spans="1:2" x14ac:dyDescent="0.25">
      <c r="A345" t="s">
        <v>86</v>
      </c>
      <c r="B345" t="s">
        <v>86</v>
      </c>
    </row>
    <row r="346" spans="1:2" x14ac:dyDescent="0.25">
      <c r="A346" t="s">
        <v>87</v>
      </c>
      <c r="B346" t="s">
        <v>87</v>
      </c>
    </row>
    <row r="347" spans="1:2" x14ac:dyDescent="0.25">
      <c r="A347" t="s">
        <v>88</v>
      </c>
      <c r="B347" t="s">
        <v>88</v>
      </c>
    </row>
    <row r="348" spans="1:2" x14ac:dyDescent="0.25">
      <c r="A348" t="s">
        <v>90</v>
      </c>
      <c r="B348" t="s">
        <v>90</v>
      </c>
    </row>
    <row r="349" spans="1:2" x14ac:dyDescent="0.25">
      <c r="A349" t="s">
        <v>91</v>
      </c>
      <c r="B349" t="s">
        <v>91</v>
      </c>
    </row>
    <row r="350" spans="1:2" x14ac:dyDescent="0.25">
      <c r="A350" t="s">
        <v>92</v>
      </c>
      <c r="B350" t="s">
        <v>92</v>
      </c>
    </row>
    <row r="351" spans="1:2" x14ac:dyDescent="0.25">
      <c r="A351" t="s">
        <v>93</v>
      </c>
      <c r="B351" t="s">
        <v>93</v>
      </c>
    </row>
    <row r="352" spans="1:2" x14ac:dyDescent="0.25">
      <c r="A352" t="s">
        <v>94</v>
      </c>
      <c r="B352" t="s">
        <v>94</v>
      </c>
    </row>
    <row r="353" spans="1:2" x14ac:dyDescent="0.25">
      <c r="A353" t="s">
        <v>95</v>
      </c>
      <c r="B353" t="s">
        <v>95</v>
      </c>
    </row>
    <row r="354" spans="1:2" x14ac:dyDescent="0.25">
      <c r="A354" t="s">
        <v>96</v>
      </c>
      <c r="B354" t="s">
        <v>96</v>
      </c>
    </row>
    <row r="355" spans="1:2" x14ac:dyDescent="0.25">
      <c r="A355" t="s">
        <v>97</v>
      </c>
      <c r="B355" t="s">
        <v>97</v>
      </c>
    </row>
    <row r="356" spans="1:2" x14ac:dyDescent="0.25">
      <c r="A356" t="s">
        <v>98</v>
      </c>
      <c r="B356" t="s">
        <v>98</v>
      </c>
    </row>
    <row r="357" spans="1:2" x14ac:dyDescent="0.25">
      <c r="A357" t="s">
        <v>99</v>
      </c>
      <c r="B357" t="s">
        <v>99</v>
      </c>
    </row>
    <row r="358" spans="1:2" x14ac:dyDescent="0.25">
      <c r="A358" t="s">
        <v>100</v>
      </c>
      <c r="B358" t="s">
        <v>100</v>
      </c>
    </row>
    <row r="359" spans="1:2" x14ac:dyDescent="0.25">
      <c r="A359" t="s">
        <v>101</v>
      </c>
      <c r="B359" t="s">
        <v>101</v>
      </c>
    </row>
    <row r="360" spans="1:2" x14ac:dyDescent="0.25">
      <c r="A360" t="s">
        <v>102</v>
      </c>
      <c r="B360" t="s">
        <v>102</v>
      </c>
    </row>
    <row r="361" spans="1:2" x14ac:dyDescent="0.25">
      <c r="A361" t="s">
        <v>103</v>
      </c>
      <c r="B361" t="s">
        <v>103</v>
      </c>
    </row>
    <row r="362" spans="1:2" x14ac:dyDescent="0.25">
      <c r="A362" t="s">
        <v>104</v>
      </c>
      <c r="B362" t="s">
        <v>104</v>
      </c>
    </row>
    <row r="363" spans="1:2" x14ac:dyDescent="0.25">
      <c r="A363" t="s">
        <v>105</v>
      </c>
      <c r="B363" t="s">
        <v>105</v>
      </c>
    </row>
    <row r="364" spans="1:2" x14ac:dyDescent="0.25">
      <c r="A364" t="s">
        <v>352</v>
      </c>
      <c r="B364" t="s">
        <v>352</v>
      </c>
    </row>
    <row r="365" spans="1:2" x14ac:dyDescent="0.25">
      <c r="A365" t="s">
        <v>353</v>
      </c>
      <c r="B365" t="s">
        <v>353</v>
      </c>
    </row>
    <row r="366" spans="1:2" x14ac:dyDescent="0.25">
      <c r="A366" t="s">
        <v>106</v>
      </c>
      <c r="B366" t="s">
        <v>106</v>
      </c>
    </row>
    <row r="367" spans="1:2" x14ac:dyDescent="0.25">
      <c r="A367" t="s">
        <v>107</v>
      </c>
      <c r="B367" t="s">
        <v>107</v>
      </c>
    </row>
    <row r="368" spans="1:2" x14ac:dyDescent="0.25">
      <c r="A368" t="s">
        <v>108</v>
      </c>
      <c r="B368" t="s">
        <v>108</v>
      </c>
    </row>
    <row r="369" spans="1:2" x14ac:dyDescent="0.25">
      <c r="A369" t="s">
        <v>109</v>
      </c>
      <c r="B369" t="s">
        <v>109</v>
      </c>
    </row>
    <row r="370" spans="1:2" x14ac:dyDescent="0.25">
      <c r="A370" t="s">
        <v>354</v>
      </c>
      <c r="B370" t="s">
        <v>354</v>
      </c>
    </row>
    <row r="371" spans="1:2" x14ac:dyDescent="0.25">
      <c r="A371" t="s">
        <v>110</v>
      </c>
      <c r="B371" t="s">
        <v>110</v>
      </c>
    </row>
    <row r="372" spans="1:2" x14ac:dyDescent="0.25">
      <c r="A372" t="s">
        <v>355</v>
      </c>
      <c r="B372" t="s">
        <v>355</v>
      </c>
    </row>
    <row r="373" spans="1:2" x14ac:dyDescent="0.25">
      <c r="A373" t="s">
        <v>356</v>
      </c>
      <c r="B373" t="s">
        <v>356</v>
      </c>
    </row>
    <row r="374" spans="1:2" x14ac:dyDescent="0.25">
      <c r="A374" t="s">
        <v>112</v>
      </c>
      <c r="B374" t="s">
        <v>112</v>
      </c>
    </row>
    <row r="375" spans="1:2" x14ac:dyDescent="0.25">
      <c r="A375" t="s">
        <v>113</v>
      </c>
      <c r="B375" t="s">
        <v>113</v>
      </c>
    </row>
    <row r="376" spans="1:2" x14ac:dyDescent="0.25">
      <c r="A376" t="s">
        <v>114</v>
      </c>
      <c r="B376" t="s">
        <v>114</v>
      </c>
    </row>
    <row r="377" spans="1:2" x14ac:dyDescent="0.25">
      <c r="A377" t="s">
        <v>116</v>
      </c>
      <c r="B377" t="s">
        <v>116</v>
      </c>
    </row>
    <row r="378" spans="1:2" x14ac:dyDescent="0.25">
      <c r="A378" t="s">
        <v>117</v>
      </c>
      <c r="B378" t="s">
        <v>117</v>
      </c>
    </row>
    <row r="379" spans="1:2" x14ac:dyDescent="0.25">
      <c r="A379" t="s">
        <v>357</v>
      </c>
      <c r="B379" t="s">
        <v>357</v>
      </c>
    </row>
    <row r="380" spans="1:2" x14ac:dyDescent="0.25">
      <c r="A380" t="s">
        <v>358</v>
      </c>
      <c r="B380" t="s">
        <v>358</v>
      </c>
    </row>
    <row r="381" spans="1:2" x14ac:dyDescent="0.25">
      <c r="A381" t="s">
        <v>359</v>
      </c>
      <c r="B381" t="s">
        <v>359</v>
      </c>
    </row>
    <row r="382" spans="1:2" x14ac:dyDescent="0.25">
      <c r="A382" t="s">
        <v>360</v>
      </c>
      <c r="B382" t="s">
        <v>360</v>
      </c>
    </row>
    <row r="383" spans="1:2" x14ac:dyDescent="0.25">
      <c r="A383" t="s">
        <v>361</v>
      </c>
      <c r="B383" t="s">
        <v>361</v>
      </c>
    </row>
    <row r="384" spans="1:2" x14ac:dyDescent="0.25">
      <c r="A384" t="s">
        <v>362</v>
      </c>
      <c r="B384" t="s">
        <v>362</v>
      </c>
    </row>
    <row r="385" spans="1:2" x14ac:dyDescent="0.25">
      <c r="A385" t="s">
        <v>363</v>
      </c>
      <c r="B385" t="s">
        <v>363</v>
      </c>
    </row>
    <row r="386" spans="1:2" x14ac:dyDescent="0.25">
      <c r="A386" t="s">
        <v>364</v>
      </c>
      <c r="B386" t="s">
        <v>364</v>
      </c>
    </row>
    <row r="387" spans="1:2" x14ac:dyDescent="0.25">
      <c r="A387" t="s">
        <v>365</v>
      </c>
      <c r="B387" t="s">
        <v>365</v>
      </c>
    </row>
    <row r="388" spans="1:2" x14ac:dyDescent="0.25">
      <c r="A388" t="s">
        <v>118</v>
      </c>
      <c r="B388" t="s">
        <v>118</v>
      </c>
    </row>
    <row r="389" spans="1:2" x14ac:dyDescent="0.25">
      <c r="A389" t="s">
        <v>119</v>
      </c>
      <c r="B389" t="s">
        <v>119</v>
      </c>
    </row>
    <row r="390" spans="1:2" x14ac:dyDescent="0.25">
      <c r="A390" t="s">
        <v>366</v>
      </c>
      <c r="B390" t="s">
        <v>366</v>
      </c>
    </row>
    <row r="391" spans="1:2" x14ac:dyDescent="0.25">
      <c r="A391" t="s">
        <v>367</v>
      </c>
      <c r="B391" t="s">
        <v>367</v>
      </c>
    </row>
    <row r="392" spans="1:2" x14ac:dyDescent="0.25">
      <c r="A392" t="s">
        <v>120</v>
      </c>
      <c r="B392" t="s">
        <v>120</v>
      </c>
    </row>
    <row r="393" spans="1:2" x14ac:dyDescent="0.25">
      <c r="A393" t="s">
        <v>121</v>
      </c>
      <c r="B393" t="s">
        <v>121</v>
      </c>
    </row>
    <row r="394" spans="1:2" x14ac:dyDescent="0.25">
      <c r="A394" t="s">
        <v>122</v>
      </c>
      <c r="B394" t="s">
        <v>122</v>
      </c>
    </row>
    <row r="395" spans="1:2" x14ac:dyDescent="0.25">
      <c r="A395" t="s">
        <v>368</v>
      </c>
      <c r="B395" t="s">
        <v>368</v>
      </c>
    </row>
    <row r="396" spans="1:2" x14ac:dyDescent="0.25">
      <c r="A396" t="s">
        <v>123</v>
      </c>
      <c r="B396" t="s">
        <v>123</v>
      </c>
    </row>
    <row r="397" spans="1:2" x14ac:dyDescent="0.25">
      <c r="A397" t="s">
        <v>124</v>
      </c>
      <c r="B397" t="s">
        <v>124</v>
      </c>
    </row>
    <row r="398" spans="1:2" x14ac:dyDescent="0.25">
      <c r="A398" t="s">
        <v>125</v>
      </c>
      <c r="B398" t="s">
        <v>125</v>
      </c>
    </row>
    <row r="399" spans="1:2" x14ac:dyDescent="0.25">
      <c r="A399" t="s">
        <v>126</v>
      </c>
      <c r="B399" t="s">
        <v>126</v>
      </c>
    </row>
    <row r="400" spans="1:2" x14ac:dyDescent="0.25">
      <c r="A400" t="s">
        <v>127</v>
      </c>
      <c r="B400" t="s">
        <v>127</v>
      </c>
    </row>
    <row r="401" spans="1:2" x14ac:dyDescent="0.25">
      <c r="A401" t="s">
        <v>128</v>
      </c>
      <c r="B401" t="s">
        <v>128</v>
      </c>
    </row>
    <row r="402" spans="1:2" x14ac:dyDescent="0.25">
      <c r="A402" t="s">
        <v>129</v>
      </c>
      <c r="B402" t="s">
        <v>129</v>
      </c>
    </row>
    <row r="403" spans="1:2" x14ac:dyDescent="0.25">
      <c r="A403" t="s">
        <v>130</v>
      </c>
      <c r="B403" t="s">
        <v>130</v>
      </c>
    </row>
    <row r="404" spans="1:2" x14ac:dyDescent="0.25">
      <c r="A404" t="s">
        <v>131</v>
      </c>
      <c r="B404" t="s">
        <v>131</v>
      </c>
    </row>
    <row r="405" spans="1:2" x14ac:dyDescent="0.25">
      <c r="A405" t="s">
        <v>369</v>
      </c>
      <c r="B405" t="s">
        <v>369</v>
      </c>
    </row>
    <row r="406" spans="1:2" x14ac:dyDescent="0.25">
      <c r="A406" t="s">
        <v>132</v>
      </c>
      <c r="B406" t="s">
        <v>132</v>
      </c>
    </row>
    <row r="407" spans="1:2" x14ac:dyDescent="0.25">
      <c r="A407" t="s">
        <v>133</v>
      </c>
      <c r="B407" t="s">
        <v>133</v>
      </c>
    </row>
    <row r="408" spans="1:2" x14ac:dyDescent="0.25">
      <c r="A408" t="s">
        <v>134</v>
      </c>
      <c r="B408" t="s">
        <v>134</v>
      </c>
    </row>
    <row r="409" spans="1:2" x14ac:dyDescent="0.25">
      <c r="A409" t="s">
        <v>370</v>
      </c>
      <c r="B409" t="s">
        <v>370</v>
      </c>
    </row>
    <row r="410" spans="1:2" x14ac:dyDescent="0.25">
      <c r="A410" t="s">
        <v>135</v>
      </c>
      <c r="B410" t="s">
        <v>135</v>
      </c>
    </row>
    <row r="411" spans="1:2" x14ac:dyDescent="0.25">
      <c r="A411" t="s">
        <v>136</v>
      </c>
      <c r="B411" t="s">
        <v>136</v>
      </c>
    </row>
    <row r="412" spans="1:2" x14ac:dyDescent="0.25">
      <c r="A412" t="s">
        <v>371</v>
      </c>
      <c r="B412" t="s">
        <v>371</v>
      </c>
    </row>
    <row r="413" spans="1:2" x14ac:dyDescent="0.25">
      <c r="A413" t="s">
        <v>137</v>
      </c>
      <c r="B413" t="s">
        <v>137</v>
      </c>
    </row>
    <row r="414" spans="1:2" x14ac:dyDescent="0.25">
      <c r="A414" t="s">
        <v>138</v>
      </c>
      <c r="B414" t="s">
        <v>138</v>
      </c>
    </row>
    <row r="415" spans="1:2" x14ac:dyDescent="0.25">
      <c r="A415" t="s">
        <v>139</v>
      </c>
      <c r="B415" t="s">
        <v>139</v>
      </c>
    </row>
    <row r="416" spans="1:2" x14ac:dyDescent="0.25">
      <c r="A416" t="s">
        <v>140</v>
      </c>
      <c r="B416" t="s">
        <v>140</v>
      </c>
    </row>
    <row r="417" spans="1:2" x14ac:dyDescent="0.25">
      <c r="A417" t="s">
        <v>141</v>
      </c>
      <c r="B417" t="s">
        <v>141</v>
      </c>
    </row>
    <row r="418" spans="1:2" x14ac:dyDescent="0.25">
      <c r="A418" t="s">
        <v>142</v>
      </c>
      <c r="B418" t="s">
        <v>142</v>
      </c>
    </row>
    <row r="419" spans="1:2" x14ac:dyDescent="0.25">
      <c r="A419" t="s">
        <v>143</v>
      </c>
      <c r="B419" t="s">
        <v>143</v>
      </c>
    </row>
    <row r="420" spans="1:2" x14ac:dyDescent="0.25">
      <c r="A420" t="s">
        <v>144</v>
      </c>
      <c r="B420" t="s">
        <v>144</v>
      </c>
    </row>
    <row r="421" spans="1:2" x14ac:dyDescent="0.25">
      <c r="A421" t="s">
        <v>145</v>
      </c>
      <c r="B421" t="s">
        <v>145</v>
      </c>
    </row>
    <row r="422" spans="1:2" x14ac:dyDescent="0.25">
      <c r="A422" t="s">
        <v>146</v>
      </c>
      <c r="B422" t="s">
        <v>146</v>
      </c>
    </row>
    <row r="423" spans="1:2" x14ac:dyDescent="0.25">
      <c r="A423" t="s">
        <v>372</v>
      </c>
      <c r="B423" t="s">
        <v>372</v>
      </c>
    </row>
    <row r="424" spans="1:2" x14ac:dyDescent="0.25">
      <c r="A424" t="s">
        <v>373</v>
      </c>
      <c r="B424" t="s">
        <v>373</v>
      </c>
    </row>
    <row r="425" spans="1:2" x14ac:dyDescent="0.25">
      <c r="A425" t="s">
        <v>374</v>
      </c>
      <c r="B425" t="s">
        <v>374</v>
      </c>
    </row>
    <row r="426" spans="1:2" x14ac:dyDescent="0.25">
      <c r="A426" t="s">
        <v>147</v>
      </c>
      <c r="B426" t="s">
        <v>147</v>
      </c>
    </row>
    <row r="427" spans="1:2" x14ac:dyDescent="0.25">
      <c r="A427" t="s">
        <v>148</v>
      </c>
      <c r="B427" t="s">
        <v>148</v>
      </c>
    </row>
    <row r="428" spans="1:2" x14ac:dyDescent="0.25">
      <c r="A428" t="s">
        <v>149</v>
      </c>
      <c r="B428" t="s">
        <v>149</v>
      </c>
    </row>
    <row r="429" spans="1:2" x14ac:dyDescent="0.25">
      <c r="A429" t="s">
        <v>375</v>
      </c>
      <c r="B429" t="s">
        <v>375</v>
      </c>
    </row>
    <row r="430" spans="1:2" x14ac:dyDescent="0.25">
      <c r="A430" t="s">
        <v>150</v>
      </c>
      <c r="B430" t="s">
        <v>150</v>
      </c>
    </row>
    <row r="431" spans="1:2" x14ac:dyDescent="0.25">
      <c r="A431" t="s">
        <v>151</v>
      </c>
      <c r="B431" t="s">
        <v>151</v>
      </c>
    </row>
    <row r="432" spans="1:2" x14ac:dyDescent="0.25">
      <c r="A432" t="s">
        <v>415</v>
      </c>
      <c r="B432" t="s">
        <v>415</v>
      </c>
    </row>
    <row r="433" spans="1:2" x14ac:dyDescent="0.25">
      <c r="A433" t="s">
        <v>416</v>
      </c>
      <c r="B433" t="s">
        <v>416</v>
      </c>
    </row>
  </sheetData>
  <sheetProtection algorithmName="SHA-512" hashValue="QBhyRLgQ8JlGECNG8y0vMilDHFVpkwvGTT+M0p2PrHUCoVMEOhKj1YpDA3aSvsIA4Sxi77Giam/m/8aWrXdrtQ==" objects="1" saltValue="XwOPAIOZXgByqEitA8foyQ==" scenarios="1" sheet="1" spinCount="100000"/>
  <sortState ref="B111:B144">
    <sortCondition ref="B111:B144"/>
  </sortState>
  <pageMargins bottom="0.75" footer="0.3" header="0.3" left="0.7" right="0.7" top="0.75"/>
  <pageSetup orientation="portrait" paperSize="9" r:id="rId1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6EADF-6A88-4F17-9486-D487D3FD0912}">
  <dimension ref="A1:E57"/>
  <sheetViews>
    <sheetView workbookViewId="0">
      <selection activeCell="B2" sqref="B2:D2"/>
    </sheetView>
  </sheetViews>
  <sheetFormatPr baseColWidth="10" defaultRowHeight="15" x14ac:dyDescent="0.25"/>
  <cols>
    <col min="1" max="1" bestFit="true" customWidth="true" style="17" width="26.7109375" collapsed="false"/>
    <col min="2" max="2" customWidth="true" style="17" width="51.42578125" collapsed="false"/>
    <col min="3" max="3" customWidth="true" style="17" width="68.85546875" collapsed="false"/>
    <col min="4" max="4" customWidth="true" style="17" width="18.42578125" collapsed="false"/>
    <col min="5" max="16384" style="17" width="11.42578125" collapsed="false"/>
  </cols>
  <sheetData>
    <row customHeight="1" ht="231.75" r="1" spans="1:4" thickBot="1" x14ac:dyDescent="0.3">
      <c r="A1" s="88" t="s">
        <v>833</v>
      </c>
      <c r="B1" s="89"/>
      <c r="C1" s="89"/>
      <c r="D1" s="90"/>
    </row>
    <row customHeight="1" ht="95.25" r="2" spans="1:4" x14ac:dyDescent="0.25">
      <c r="A2" s="34" t="s">
        <v>556</v>
      </c>
      <c r="B2" s="91" t="s">
        <v>830</v>
      </c>
      <c r="C2" s="91"/>
      <c r="D2" s="91"/>
    </row>
    <row r="3" spans="1:4" x14ac:dyDescent="0.25">
      <c r="A3" s="18" t="s">
        <v>477</v>
      </c>
      <c r="B3" s="17" t="s">
        <v>480</v>
      </c>
      <c r="C3" s="18"/>
      <c r="D3" s="18"/>
    </row>
    <row r="4" spans="1:4" x14ac:dyDescent="0.25">
      <c r="A4" s="18" t="s">
        <v>478</v>
      </c>
      <c r="B4" s="17" t="s">
        <v>480</v>
      </c>
      <c r="C4" s="18"/>
      <c r="D4" s="18"/>
    </row>
    <row r="5" spans="1:4" x14ac:dyDescent="0.25">
      <c r="A5" s="18" t="s">
        <v>481</v>
      </c>
      <c r="B5" s="17" t="s">
        <v>482</v>
      </c>
      <c r="C5" s="18"/>
      <c r="D5" s="18"/>
    </row>
    <row r="6" spans="1:4" x14ac:dyDescent="0.25">
      <c r="A6" s="18"/>
      <c r="B6" s="19" t="s">
        <v>379</v>
      </c>
      <c r="C6" s="19" t="s">
        <v>434</v>
      </c>
      <c r="D6" s="18"/>
    </row>
    <row r="7" spans="1:4" x14ac:dyDescent="0.25">
      <c r="B7" s="83" t="s">
        <v>450</v>
      </c>
      <c r="C7" s="20" t="s">
        <v>465</v>
      </c>
      <c r="D7" s="18"/>
    </row>
    <row r="8" spans="1:4" x14ac:dyDescent="0.25">
      <c r="A8" s="18"/>
      <c r="B8" s="84"/>
      <c r="C8" s="20" t="s">
        <v>466</v>
      </c>
      <c r="D8" s="18"/>
    </row>
    <row r="9" spans="1:4" x14ac:dyDescent="0.25">
      <c r="B9" s="84"/>
      <c r="C9" s="20" t="s">
        <v>467</v>
      </c>
    </row>
    <row r="10" spans="1:4" x14ac:dyDescent="0.25">
      <c r="B10" s="84"/>
      <c r="C10" s="20" t="s">
        <v>468</v>
      </c>
      <c r="D10" s="16"/>
    </row>
    <row r="11" spans="1:4" x14ac:dyDescent="0.25">
      <c r="B11" s="84"/>
      <c r="C11" s="20" t="s">
        <v>469</v>
      </c>
      <c r="D11" s="16"/>
    </row>
    <row r="12" spans="1:4" x14ac:dyDescent="0.25">
      <c r="B12" s="84"/>
      <c r="C12" s="20" t="s">
        <v>470</v>
      </c>
      <c r="D12" s="16"/>
    </row>
    <row r="13" spans="1:4" x14ac:dyDescent="0.25">
      <c r="B13" s="84"/>
      <c r="C13" s="20" t="s">
        <v>471</v>
      </c>
      <c r="D13" s="16"/>
    </row>
    <row r="14" spans="1:4" x14ac:dyDescent="0.25">
      <c r="B14" s="85"/>
      <c r="C14" s="20" t="s">
        <v>472</v>
      </c>
      <c r="D14" s="21"/>
    </row>
    <row r="15" spans="1:4" x14ac:dyDescent="0.25">
      <c r="B15" s="22" t="s">
        <v>451</v>
      </c>
      <c r="C15" s="20" t="s">
        <v>452</v>
      </c>
    </row>
    <row r="16" spans="1:4" x14ac:dyDescent="0.25">
      <c r="B16" s="22" t="s">
        <v>453</v>
      </c>
      <c r="C16" s="20" t="s">
        <v>454</v>
      </c>
    </row>
    <row r="17" spans="1:3" x14ac:dyDescent="0.25">
      <c r="B17" s="22" t="s">
        <v>453</v>
      </c>
      <c r="C17" s="20" t="s">
        <v>455</v>
      </c>
    </row>
    <row ht="30" r="18" spans="1:3" x14ac:dyDescent="0.25">
      <c r="B18" s="22" t="s">
        <v>456</v>
      </c>
      <c r="C18" s="20" t="s">
        <v>498</v>
      </c>
    </row>
    <row r="19" spans="1:3" x14ac:dyDescent="0.25">
      <c r="B19" s="22" t="s">
        <v>457</v>
      </c>
      <c r="C19" s="20" t="s">
        <v>499</v>
      </c>
    </row>
    <row ht="30" r="20" spans="1:3" x14ac:dyDescent="0.25">
      <c r="B20" s="83" t="s">
        <v>458</v>
      </c>
      <c r="C20" s="22" t="s">
        <v>459</v>
      </c>
    </row>
    <row ht="30" r="21" spans="1:3" x14ac:dyDescent="0.25">
      <c r="B21" s="84"/>
      <c r="C21" s="22" t="s">
        <v>460</v>
      </c>
    </row>
    <row ht="30" r="22" spans="1:3" x14ac:dyDescent="0.25">
      <c r="B22" s="84"/>
      <c r="C22" s="22" t="s">
        <v>461</v>
      </c>
    </row>
    <row r="23" spans="1:3" x14ac:dyDescent="0.25">
      <c r="B23" s="85"/>
      <c r="C23" s="20" t="s">
        <v>462</v>
      </c>
    </row>
    <row r="24" spans="1:3" x14ac:dyDescent="0.25">
      <c r="B24" s="22" t="s">
        <v>489</v>
      </c>
      <c r="C24" s="20" t="s">
        <v>500</v>
      </c>
    </row>
    <row r="25" spans="1:3" x14ac:dyDescent="0.25">
      <c r="B25" s="22" t="s">
        <v>490</v>
      </c>
      <c r="C25" s="20" t="s">
        <v>501</v>
      </c>
    </row>
    <row r="26" spans="1:3" x14ac:dyDescent="0.25">
      <c r="B26" s="23"/>
      <c r="C26" s="24"/>
    </row>
    <row r="27" spans="1:3" x14ac:dyDescent="0.25">
      <c r="B27" s="25" t="s">
        <v>503</v>
      </c>
      <c r="C27" s="24"/>
    </row>
    <row r="28" spans="1:3" x14ac:dyDescent="0.25">
      <c r="B28" s="17" t="s">
        <v>554</v>
      </c>
      <c r="C28" s="24"/>
    </row>
    <row r="29" spans="1:3" x14ac:dyDescent="0.25">
      <c r="B29" s="17" t="s">
        <v>817</v>
      </c>
    </row>
    <row customFormat="1" ht="15.75" r="30" s="26" spans="1:3" x14ac:dyDescent="0.25">
      <c r="A30" s="17"/>
      <c r="B30" s="17" t="s">
        <v>502</v>
      </c>
    </row>
    <row customFormat="1" ht="15.75" r="31" s="26" spans="1:3" x14ac:dyDescent="0.25">
      <c r="A31" s="17"/>
      <c r="B31" s="17"/>
    </row>
    <row r="32" spans="1:3" x14ac:dyDescent="0.25">
      <c r="A32" s="18" t="s">
        <v>479</v>
      </c>
      <c r="B32" s="17" t="s">
        <v>818</v>
      </c>
      <c r="C32" s="18"/>
    </row>
    <row r="33" spans="1:3" x14ac:dyDescent="0.25">
      <c r="A33" s="18"/>
      <c r="C33" s="18"/>
    </row>
    <row r="34" spans="1:3" x14ac:dyDescent="0.25">
      <c r="B34" s="82" t="s">
        <v>463</v>
      </c>
      <c r="C34" s="82"/>
    </row>
    <row r="35" spans="1:3" x14ac:dyDescent="0.25">
      <c r="B35" s="27" t="s">
        <v>418</v>
      </c>
      <c r="C35" s="28" t="s">
        <v>380</v>
      </c>
    </row>
    <row r="36" spans="1:3" x14ac:dyDescent="0.25">
      <c r="B36" s="20" t="s">
        <v>419</v>
      </c>
      <c r="C36" s="29" t="s">
        <v>437</v>
      </c>
    </row>
    <row r="37" spans="1:3" x14ac:dyDescent="0.25">
      <c r="B37" s="20" t="s">
        <v>496</v>
      </c>
      <c r="C37" s="29" t="s">
        <v>497</v>
      </c>
    </row>
    <row r="38" spans="1:3" x14ac:dyDescent="0.25">
      <c r="B38" s="20" t="s">
        <v>420</v>
      </c>
      <c r="C38" s="29" t="s">
        <v>438</v>
      </c>
    </row>
    <row r="39" spans="1:3" x14ac:dyDescent="0.25">
      <c r="B39" s="20" t="s">
        <v>421</v>
      </c>
      <c r="C39" s="29" t="s">
        <v>439</v>
      </c>
    </row>
    <row r="40" spans="1:3" x14ac:dyDescent="0.25">
      <c r="B40" s="20" t="s">
        <v>422</v>
      </c>
      <c r="C40" s="29" t="s">
        <v>440</v>
      </c>
    </row>
    <row r="41" spans="1:3" x14ac:dyDescent="0.25">
      <c r="B41" s="20" t="s">
        <v>423</v>
      </c>
      <c r="C41" s="29" t="s">
        <v>441</v>
      </c>
    </row>
    <row r="42" spans="1:3" x14ac:dyDescent="0.25">
      <c r="B42" s="20" t="s">
        <v>424</v>
      </c>
      <c r="C42" s="29" t="s">
        <v>442</v>
      </c>
    </row>
    <row r="43" spans="1:3" x14ac:dyDescent="0.25">
      <c r="B43" s="20" t="s">
        <v>425</v>
      </c>
      <c r="C43" s="29" t="s">
        <v>443</v>
      </c>
    </row>
    <row r="44" spans="1:3" x14ac:dyDescent="0.25">
      <c r="B44" s="24"/>
      <c r="C44" s="32"/>
    </row>
    <row r="45" spans="1:3" x14ac:dyDescent="0.25">
      <c r="A45" s="31" t="s">
        <v>504</v>
      </c>
      <c r="B45" t="s">
        <v>819</v>
      </c>
    </row>
    <row r="46" spans="1:3" x14ac:dyDescent="0.25">
      <c r="A46" s="31"/>
      <c r="B46"/>
    </row>
    <row r="47" spans="1:3" x14ac:dyDescent="0.25">
      <c r="B47" s="86" t="s">
        <v>464</v>
      </c>
      <c r="C47" s="87"/>
    </row>
    <row r="48" spans="1:3" x14ac:dyDescent="0.25">
      <c r="B48" s="20" t="s">
        <v>427</v>
      </c>
      <c r="C48" s="30" t="s">
        <v>444</v>
      </c>
    </row>
    <row r="49" spans="1:3" x14ac:dyDescent="0.25">
      <c r="B49" s="20" t="s">
        <v>428</v>
      </c>
      <c r="C49" s="30" t="s">
        <v>445</v>
      </c>
    </row>
    <row r="50" spans="1:3" x14ac:dyDescent="0.25">
      <c r="B50" s="20" t="s">
        <v>436</v>
      </c>
      <c r="C50" s="30" t="s">
        <v>446</v>
      </c>
    </row>
    <row r="51" spans="1:3" x14ac:dyDescent="0.25">
      <c r="B51" s="24"/>
      <c r="C51" s="33"/>
    </row>
    <row r="53" spans="1:3" x14ac:dyDescent="0.25">
      <c r="A53" s="35" t="s">
        <v>821</v>
      </c>
      <c r="B53" s="17" t="s">
        <v>825</v>
      </c>
    </row>
    <row r="54" spans="1:3" x14ac:dyDescent="0.25">
      <c r="A54" s="18" t="s">
        <v>485</v>
      </c>
      <c r="B54" s="17" t="s">
        <v>826</v>
      </c>
    </row>
    <row r="55" spans="1:3" x14ac:dyDescent="0.25">
      <c r="A55" s="18" t="s">
        <v>827</v>
      </c>
      <c r="B55" s="17" t="s">
        <v>828</v>
      </c>
    </row>
    <row r="56" spans="1:3" x14ac:dyDescent="0.25">
      <c r="A56" s="18" t="s">
        <v>823</v>
      </c>
    </row>
    <row r="57" spans="1:3" x14ac:dyDescent="0.25">
      <c r="A57" s="18" t="s">
        <v>824</v>
      </c>
      <c r="B57" s="17" t="s">
        <v>829</v>
      </c>
    </row>
  </sheetData>
  <sheetProtection algorithmName="SHA-512" hashValue="qXrsovN68J6ihLtx4COblnt4zwFF7xCFGC5dGqAuNCsWI24xe+R/bMl0yyYc/flK6vSMqH9g43f0seHSiE/90Q==" objects="1" saltValue="RFbQe+dMq+VwtuNNQV9VPw==" scenarios="1" sheet="1" spinCount="100000"/>
  <mergeCells count="6">
    <mergeCell ref="B34:C34"/>
    <mergeCell ref="B7:B14"/>
    <mergeCell ref="B20:B23"/>
    <mergeCell ref="B47:C47"/>
    <mergeCell ref="A1:D1"/>
    <mergeCell ref="B2:D2"/>
  </mergeCells>
  <pageMargins bottom="0.75" footer="0.3" header="0.3" left="0.7" right="0.7" top="0.75"/>
  <pageSetup orientation="portrait" paperSize="9" r:id="rId1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53197-27C9-4CA7-8261-8425632CEDA5}">
  <sheetPr>
    <tabColor rgb="FFFFC000"/>
  </sheetPr>
  <dimension ref="A1:AA620"/>
  <sheetViews>
    <sheetView tabSelected="1" workbookViewId="0">
      <selection activeCell="R7" sqref="R7"/>
    </sheetView>
  </sheetViews>
  <sheetFormatPr baseColWidth="10" defaultRowHeight="15" x14ac:dyDescent="0.25"/>
  <cols>
    <col min="1" max="1" style="36" width="11.42578125" collapsed="false"/>
    <col min="2" max="2" bestFit="true" customWidth="true" style="36" width="17.140625" collapsed="false"/>
    <col min="3" max="3" bestFit="true" customWidth="true" style="36" width="10.0" collapsed="false"/>
    <col min="4" max="4" customWidth="true" style="36" width="33.5703125" collapsed="false"/>
    <col min="5" max="5" customWidth="true" style="36" width="25.140625" collapsed="false"/>
    <col min="6" max="6" bestFit="true" customWidth="true" style="36" width="2.140625" collapsed="false"/>
    <col min="7" max="8" bestFit="true" customWidth="true" style="36" width="4.5703125" collapsed="false"/>
    <col min="9" max="9" bestFit="true" customWidth="true" style="36" width="2.140625" collapsed="false"/>
    <col min="10" max="10" bestFit="true" customWidth="true" style="36" width="4.5703125" collapsed="false"/>
    <col min="11" max="11" bestFit="true" customWidth="true" style="36" width="2.0" collapsed="false"/>
    <col min="12" max="12" bestFit="true" customWidth="true" style="36" width="4.0" collapsed="false"/>
    <col min="13" max="13" bestFit="true" customWidth="true" style="36" width="3.42578125" collapsed="false"/>
    <col min="14" max="14" bestFit="true" customWidth="true" style="36" width="2.140625" collapsed="false"/>
    <col min="15" max="15" bestFit="true" customWidth="true" style="36" width="4.85546875" collapsed="false"/>
    <col min="16" max="16" bestFit="true" customWidth="true" style="36" width="4.140625" collapsed="false"/>
    <col min="17" max="17" bestFit="true" customWidth="true" style="36" width="4.7109375" collapsed="false"/>
    <col min="18" max="18" customWidth="true" style="36" width="39.7109375" collapsed="false"/>
    <col min="19" max="19" customWidth="true" style="37" width="20.5703125" collapsed="false"/>
    <col min="20" max="20" customWidth="true" style="36" width="20.0" collapsed="false"/>
    <col min="21" max="21" customWidth="true" style="36" width="15.85546875" collapsed="false"/>
    <col min="22" max="22" customWidth="true" style="36" width="11.42578125" collapsed="false"/>
    <col min="23" max="25" style="36" width="11.42578125" collapsed="false"/>
    <col min="26" max="26" bestFit="true" customWidth="true" style="36" width="12.0" collapsed="false"/>
    <col min="27" max="16384" style="36" width="11.42578125" collapsed="false"/>
  </cols>
  <sheetData>
    <row customHeight="1" ht="61.5" r="1" spans="1:26" thickBot="1" x14ac:dyDescent="0.3"/>
    <row customHeight="1" ht="48.75" r="2" spans="1:26" thickBot="1" x14ac:dyDescent="0.3">
      <c r="A2" s="94" t="s">
        <v>820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6"/>
    </row>
    <row customHeight="1" ht="30.75" r="3" spans="1:26" thickBot="1" x14ac:dyDescent="0.3">
      <c r="F3" s="97" t="s">
        <v>484</v>
      </c>
      <c r="G3" s="98"/>
      <c r="H3" s="98"/>
      <c r="I3" s="98"/>
      <c r="J3" s="98"/>
      <c r="K3" s="98"/>
      <c r="L3" s="98"/>
      <c r="M3" s="98"/>
      <c r="N3" s="99"/>
      <c r="O3" s="100" t="s">
        <v>483</v>
      </c>
      <c r="P3" s="101"/>
      <c r="Q3" s="101"/>
      <c r="R3" s="102" t="s">
        <v>821</v>
      </c>
      <c r="S3" s="102" t="s">
        <v>488</v>
      </c>
      <c r="T3" s="102" t="s">
        <v>822</v>
      </c>
      <c r="U3" s="38" t="s">
        <v>823</v>
      </c>
    </row>
    <row ht="45.75" r="4" spans="1:26" thickBot="1" x14ac:dyDescent="0.3">
      <c r="A4" s="38" t="s">
        <v>555</v>
      </c>
      <c r="B4" s="39" t="s">
        <v>473</v>
      </c>
      <c r="C4" s="40" t="s">
        <v>474</v>
      </c>
      <c r="D4" s="39" t="s">
        <v>475</v>
      </c>
      <c r="E4" s="39" t="s">
        <v>476</v>
      </c>
      <c r="F4" s="41" t="s">
        <v>418</v>
      </c>
      <c r="G4" s="42" t="s">
        <v>419</v>
      </c>
      <c r="H4" s="42" t="s">
        <v>496</v>
      </c>
      <c r="I4" s="42" t="s">
        <v>420</v>
      </c>
      <c r="J4" s="42" t="s">
        <v>421</v>
      </c>
      <c r="K4" s="42" t="s">
        <v>422</v>
      </c>
      <c r="L4" s="42" t="s">
        <v>423</v>
      </c>
      <c r="M4" s="42" t="s">
        <v>424</v>
      </c>
      <c r="N4" s="43" t="s">
        <v>425</v>
      </c>
      <c r="O4" s="41" t="s">
        <v>427</v>
      </c>
      <c r="P4" s="42" t="s">
        <v>428</v>
      </c>
      <c r="Q4" s="44" t="s">
        <v>436</v>
      </c>
      <c r="R4" s="103"/>
      <c r="S4" s="103"/>
      <c r="T4" s="103"/>
      <c r="U4" s="38" t="s">
        <v>824</v>
      </c>
      <c r="W4" s="122" t="s">
        <v>831</v>
      </c>
      <c r="X4" s="123"/>
    </row>
    <row ht="15.75" r="5" spans="1:26" thickBot="1" x14ac:dyDescent="0.3">
      <c r="A5" s="45"/>
      <c r="B5" s="46"/>
      <c r="C5" s="46"/>
      <c r="D5" s="47"/>
      <c r="E5" s="48"/>
      <c r="F5" s="49"/>
      <c r="G5" s="50"/>
      <c r="H5" s="50"/>
      <c r="I5" s="50"/>
      <c r="J5" s="50"/>
      <c r="K5" s="50"/>
      <c r="L5" s="50"/>
      <c r="M5" s="50"/>
      <c r="N5" s="51"/>
      <c r="O5" s="49"/>
      <c r="P5" s="50"/>
      <c r="Q5" s="52"/>
      <c r="R5" s="53"/>
      <c r="S5" s="54"/>
      <c r="T5" s="46"/>
      <c r="U5" s="46"/>
      <c r="W5" s="124">
        <f>'PRESUPUESTO '!R265</f>
        <v>0</v>
      </c>
      <c r="X5" s="125"/>
    </row>
    <row r="6" spans="1:26" x14ac:dyDescent="0.25">
      <c r="A6" s="45"/>
      <c r="B6" s="46"/>
      <c r="C6" s="46"/>
      <c r="D6" s="47"/>
      <c r="E6" s="48"/>
      <c r="F6" s="49"/>
      <c r="G6" s="50"/>
      <c r="H6" s="50"/>
      <c r="I6" s="50"/>
      <c r="J6" s="50"/>
      <c r="K6" s="50"/>
      <c r="L6" s="50"/>
      <c r="M6" s="50"/>
      <c r="N6" s="51"/>
      <c r="O6" s="49"/>
      <c r="P6" s="50"/>
      <c r="Q6" s="52"/>
      <c r="R6" s="46"/>
      <c r="S6" s="54"/>
      <c r="T6" s="46"/>
      <c r="U6" s="46"/>
      <c r="W6" s="123"/>
      <c r="X6" s="123"/>
    </row>
    <row customHeight="1" ht="15.75" r="7" spans="1:26" thickBot="1" x14ac:dyDescent="0.3">
      <c r="A7" s="45"/>
      <c r="B7" s="46"/>
      <c r="C7" s="46"/>
      <c r="D7" s="47"/>
      <c r="E7" s="48"/>
      <c r="F7" s="49"/>
      <c r="G7" s="50"/>
      <c r="H7" s="50"/>
      <c r="I7" s="50"/>
      <c r="J7" s="50"/>
      <c r="K7" s="50"/>
      <c r="L7" s="50"/>
      <c r="M7" s="50"/>
      <c r="N7" s="51"/>
      <c r="O7" s="49"/>
      <c r="P7" s="50"/>
      <c r="Q7" s="52"/>
      <c r="R7" s="46"/>
      <c r="S7" s="54"/>
      <c r="T7" s="46"/>
      <c r="U7" s="46"/>
      <c r="W7" s="122" t="s">
        <v>832</v>
      </c>
      <c r="X7" s="123"/>
    </row>
    <row customHeight="1" ht="15.75" r="8" spans="1:26" thickBot="1" x14ac:dyDescent="0.3">
      <c r="A8" s="45"/>
      <c r="B8" s="46"/>
      <c r="C8" s="46"/>
      <c r="D8" s="47"/>
      <c r="E8" s="48"/>
      <c r="F8" s="49"/>
      <c r="G8" s="50"/>
      <c r="H8" s="50"/>
      <c r="I8" s="50"/>
      <c r="J8" s="50"/>
      <c r="K8" s="50"/>
      <c r="L8" s="50"/>
      <c r="M8" s="50"/>
      <c r="N8" s="51"/>
      <c r="O8" s="49"/>
      <c r="P8" s="50"/>
      <c r="Q8" s="52"/>
      <c r="R8" s="46"/>
      <c r="S8" s="54"/>
      <c r="T8" s="46"/>
      <c r="U8" s="46"/>
      <c r="W8" s="126">
        <f>S504</f>
        <v>0</v>
      </c>
      <c r="X8" s="127"/>
    </row>
    <row customHeight="1" ht="15.75" r="9" spans="1:26" thickBot="1" x14ac:dyDescent="0.3">
      <c r="A9" s="45"/>
      <c r="B9" s="46"/>
      <c r="C9" s="46"/>
      <c r="D9" s="47"/>
      <c r="E9" s="46"/>
      <c r="F9" s="49"/>
      <c r="G9" s="50"/>
      <c r="H9" s="50"/>
      <c r="I9" s="50"/>
      <c r="J9" s="50"/>
      <c r="K9" s="50"/>
      <c r="L9" s="50"/>
      <c r="M9" s="50"/>
      <c r="N9" s="51"/>
      <c r="O9" s="49"/>
      <c r="P9" s="50"/>
      <c r="Q9" s="52"/>
      <c r="R9" s="46"/>
      <c r="S9" s="54"/>
      <c r="T9" s="46"/>
      <c r="U9" s="46"/>
      <c r="W9" s="123"/>
      <c r="X9" s="123"/>
    </row>
    <row customHeight="1" ht="15.75" r="10" spans="1:26" thickBot="1" x14ac:dyDescent="0.3">
      <c r="A10" s="45"/>
      <c r="B10" s="46"/>
      <c r="C10" s="46"/>
      <c r="D10" s="47"/>
      <c r="E10" s="48"/>
      <c r="F10" s="49"/>
      <c r="G10" s="50"/>
      <c r="H10" s="50"/>
      <c r="I10" s="50"/>
      <c r="J10" s="50"/>
      <c r="K10" s="50"/>
      <c r="L10" s="50"/>
      <c r="M10" s="50"/>
      <c r="N10" s="51"/>
      <c r="O10" s="49"/>
      <c r="P10" s="50"/>
      <c r="Q10" s="52"/>
      <c r="R10" s="46"/>
      <c r="S10" s="54"/>
      <c r="T10" s="46"/>
      <c r="U10" s="46"/>
      <c r="W10" s="128" t="str">
        <f>IF(W5=W8, "IMPORTE PRESUPUESTOS Y DESGLOSE COINCIDEN","COMPROBAR IMPORTES PRESUPUESTO Y DESGLOSE")</f>
        <v>IMPORTE PRESUPUESTOS Y DESGLOSE COINCIDEN</v>
      </c>
      <c r="X10" s="129"/>
      <c r="Y10" s="80"/>
      <c r="Z10" s="81"/>
    </row>
    <row customHeight="1" ht="30.75" r="11" spans="1:26" x14ac:dyDescent="0.25">
      <c r="A11" s="45"/>
      <c r="B11" s="46"/>
      <c r="C11" s="46"/>
      <c r="D11" s="47"/>
      <c r="E11" s="48"/>
      <c r="F11" s="49"/>
      <c r="G11" s="50"/>
      <c r="H11" s="50"/>
      <c r="I11" s="50"/>
      <c r="J11" s="50"/>
      <c r="K11" s="50"/>
      <c r="L11" s="50"/>
      <c r="M11" s="50"/>
      <c r="N11" s="51"/>
      <c r="O11" s="49"/>
      <c r="P11" s="50"/>
      <c r="Q11" s="52"/>
      <c r="R11" s="53"/>
      <c r="S11" s="54"/>
      <c r="T11" s="46"/>
      <c r="U11" s="46"/>
    </row>
    <row r="12" spans="1:26" x14ac:dyDescent="0.25">
      <c r="A12" s="45"/>
      <c r="B12" s="46"/>
      <c r="C12" s="46"/>
      <c r="D12" s="47"/>
      <c r="E12" s="48"/>
      <c r="F12" s="49"/>
      <c r="G12" s="50"/>
      <c r="H12" s="50"/>
      <c r="I12" s="50"/>
      <c r="J12" s="50"/>
      <c r="K12" s="50"/>
      <c r="L12" s="50"/>
      <c r="M12" s="50"/>
      <c r="N12" s="51"/>
      <c r="O12" s="49"/>
      <c r="P12" s="50"/>
      <c r="Q12" s="52"/>
      <c r="R12" s="46"/>
      <c r="S12" s="54"/>
      <c r="T12" s="46"/>
      <c r="U12" s="46"/>
    </row>
    <row r="13" spans="1:26" x14ac:dyDescent="0.25">
      <c r="A13" s="45"/>
      <c r="B13" s="46"/>
      <c r="C13" s="46"/>
      <c r="D13" s="47"/>
      <c r="E13" s="48"/>
      <c r="F13" s="49"/>
      <c r="G13" s="50"/>
      <c r="H13" s="50"/>
      <c r="I13" s="50"/>
      <c r="J13" s="50"/>
      <c r="K13" s="50"/>
      <c r="L13" s="50"/>
      <c r="M13" s="50"/>
      <c r="N13" s="51"/>
      <c r="O13" s="49"/>
      <c r="P13" s="50"/>
      <c r="Q13" s="52"/>
      <c r="R13" s="46"/>
      <c r="S13" s="54"/>
      <c r="T13" s="46"/>
      <c r="U13" s="46"/>
    </row>
    <row r="14" spans="1:26" x14ac:dyDescent="0.25">
      <c r="A14" s="45"/>
      <c r="B14" s="46"/>
      <c r="C14" s="46"/>
      <c r="D14" s="47"/>
      <c r="E14" s="48"/>
      <c r="F14" s="49"/>
      <c r="G14" s="50"/>
      <c r="H14" s="50"/>
      <c r="I14" s="50"/>
      <c r="J14" s="50"/>
      <c r="K14" s="50"/>
      <c r="L14" s="50"/>
      <c r="M14" s="50"/>
      <c r="N14" s="51"/>
      <c r="O14" s="49"/>
      <c r="P14" s="50"/>
      <c r="Q14" s="52"/>
      <c r="R14" s="46"/>
      <c r="S14" s="54"/>
      <c r="T14" s="46"/>
      <c r="U14" s="46"/>
    </row>
    <row r="15" spans="1:26" x14ac:dyDescent="0.25">
      <c r="A15" s="45"/>
      <c r="B15" s="46"/>
      <c r="C15" s="46"/>
      <c r="D15" s="47"/>
      <c r="E15" s="48"/>
      <c r="F15" s="49"/>
      <c r="G15" s="50"/>
      <c r="H15" s="50"/>
      <c r="I15" s="50"/>
      <c r="J15" s="50"/>
      <c r="K15" s="50"/>
      <c r="L15" s="50"/>
      <c r="M15" s="50"/>
      <c r="N15" s="51"/>
      <c r="O15" s="49"/>
      <c r="P15" s="50"/>
      <c r="Q15" s="52"/>
      <c r="R15" s="46"/>
      <c r="S15" s="54"/>
      <c r="T15" s="46"/>
      <c r="U15" s="46"/>
    </row>
    <row r="16" spans="1:26" x14ac:dyDescent="0.25">
      <c r="A16" s="45"/>
      <c r="B16" s="46"/>
      <c r="C16" s="46"/>
      <c r="D16" s="47"/>
      <c r="E16" s="48"/>
      <c r="F16" s="49"/>
      <c r="G16" s="50"/>
      <c r="H16" s="50"/>
      <c r="I16" s="50"/>
      <c r="J16" s="50"/>
      <c r="K16" s="50"/>
      <c r="L16" s="50"/>
      <c r="M16" s="50"/>
      <c r="N16" s="51"/>
      <c r="O16" s="49"/>
      <c r="P16" s="50"/>
      <c r="Q16" s="52"/>
      <c r="R16" s="46"/>
      <c r="S16" s="54"/>
      <c r="T16" s="46"/>
      <c r="U16" s="46"/>
    </row>
    <row r="17" spans="1:21" x14ac:dyDescent="0.25">
      <c r="A17" s="45"/>
      <c r="B17" s="46"/>
      <c r="C17" s="46"/>
      <c r="D17" s="47"/>
      <c r="E17" s="48"/>
      <c r="F17" s="49"/>
      <c r="G17" s="50"/>
      <c r="H17" s="50"/>
      <c r="I17" s="50"/>
      <c r="J17" s="50"/>
      <c r="K17" s="50"/>
      <c r="L17" s="50"/>
      <c r="M17" s="50"/>
      <c r="N17" s="51"/>
      <c r="O17" s="49"/>
      <c r="P17" s="50"/>
      <c r="Q17" s="52"/>
      <c r="R17" s="46"/>
      <c r="S17" s="54"/>
      <c r="T17" s="46"/>
      <c r="U17" s="46"/>
    </row>
    <row r="18" spans="1:21" x14ac:dyDescent="0.25">
      <c r="A18" s="45"/>
      <c r="B18" s="46"/>
      <c r="C18" s="46"/>
      <c r="D18" s="47"/>
      <c r="E18" s="48"/>
      <c r="F18" s="49"/>
      <c r="G18" s="50"/>
      <c r="H18" s="50"/>
      <c r="I18" s="50"/>
      <c r="J18" s="50"/>
      <c r="K18" s="50"/>
      <c r="L18" s="50"/>
      <c r="M18" s="50"/>
      <c r="N18" s="51"/>
      <c r="O18" s="49"/>
      <c r="P18" s="50"/>
      <c r="Q18" s="52"/>
      <c r="R18" s="46"/>
      <c r="S18" s="54"/>
      <c r="T18" s="46"/>
      <c r="U18" s="46"/>
    </row>
    <row r="19" spans="1:21" x14ac:dyDescent="0.25">
      <c r="A19" s="45"/>
      <c r="B19" s="46"/>
      <c r="C19" s="46"/>
      <c r="D19" s="46"/>
      <c r="E19" s="46"/>
      <c r="F19" s="49"/>
      <c r="G19" s="50"/>
      <c r="H19" s="50"/>
      <c r="I19" s="50"/>
      <c r="J19" s="50"/>
      <c r="K19" s="50"/>
      <c r="L19" s="50"/>
      <c r="M19" s="50"/>
      <c r="N19" s="51"/>
      <c r="O19" s="49"/>
      <c r="P19" s="50"/>
      <c r="Q19" s="52"/>
      <c r="R19" s="46"/>
      <c r="S19" s="54"/>
      <c r="T19" s="46"/>
      <c r="U19" s="46"/>
    </row>
    <row r="20" spans="1:21" x14ac:dyDescent="0.25">
      <c r="A20" s="45"/>
      <c r="B20" s="46"/>
      <c r="C20" s="46"/>
      <c r="D20" s="46"/>
      <c r="E20" s="46"/>
      <c r="F20" s="49"/>
      <c r="G20" s="50"/>
      <c r="H20" s="50"/>
      <c r="I20" s="50"/>
      <c r="J20" s="50"/>
      <c r="K20" s="50"/>
      <c r="L20" s="50"/>
      <c r="M20" s="50"/>
      <c r="N20" s="51"/>
      <c r="O20" s="49"/>
      <c r="P20" s="50"/>
      <c r="Q20" s="52"/>
      <c r="R20" s="46"/>
      <c r="S20" s="54"/>
      <c r="T20" s="46"/>
      <c r="U20" s="46"/>
    </row>
    <row r="21" spans="1:21" x14ac:dyDescent="0.25">
      <c r="A21" s="45"/>
      <c r="B21" s="46"/>
      <c r="C21" s="46"/>
      <c r="D21" s="46"/>
      <c r="E21" s="46"/>
      <c r="F21" s="49"/>
      <c r="G21" s="50"/>
      <c r="H21" s="50"/>
      <c r="I21" s="50"/>
      <c r="J21" s="50"/>
      <c r="K21" s="50"/>
      <c r="L21" s="50"/>
      <c r="M21" s="50"/>
      <c r="N21" s="51"/>
      <c r="O21" s="49"/>
      <c r="P21" s="50"/>
      <c r="Q21" s="52"/>
      <c r="R21" s="46"/>
      <c r="S21" s="54"/>
      <c r="T21" s="46"/>
      <c r="U21" s="46"/>
    </row>
    <row r="22" spans="1:21" x14ac:dyDescent="0.25">
      <c r="A22" s="45"/>
      <c r="B22" s="46"/>
      <c r="C22" s="46"/>
      <c r="D22" s="46"/>
      <c r="E22" s="46"/>
      <c r="F22" s="49"/>
      <c r="G22" s="50"/>
      <c r="H22" s="50"/>
      <c r="I22" s="50"/>
      <c r="J22" s="50"/>
      <c r="K22" s="50"/>
      <c r="L22" s="50"/>
      <c r="M22" s="50"/>
      <c r="N22" s="51"/>
      <c r="O22" s="49"/>
      <c r="P22" s="50"/>
      <c r="Q22" s="52"/>
      <c r="R22" s="46"/>
      <c r="S22" s="54"/>
      <c r="T22" s="46"/>
      <c r="U22" s="46"/>
    </row>
    <row r="23" spans="1:21" x14ac:dyDescent="0.25">
      <c r="A23" s="45"/>
      <c r="B23" s="46"/>
      <c r="C23" s="46"/>
      <c r="D23" s="46"/>
      <c r="E23" s="46"/>
      <c r="F23" s="49"/>
      <c r="G23" s="50"/>
      <c r="H23" s="50"/>
      <c r="I23" s="50"/>
      <c r="J23" s="50"/>
      <c r="K23" s="50"/>
      <c r="L23" s="50"/>
      <c r="M23" s="50"/>
      <c r="N23" s="51"/>
      <c r="O23" s="49"/>
      <c r="P23" s="50"/>
      <c r="Q23" s="52"/>
      <c r="R23" s="46"/>
      <c r="S23" s="54"/>
      <c r="T23" s="46"/>
      <c r="U23" s="46"/>
    </row>
    <row r="24" spans="1:21" x14ac:dyDescent="0.25">
      <c r="A24" s="45"/>
      <c r="B24" s="46"/>
      <c r="C24" s="46"/>
      <c r="D24" s="46"/>
      <c r="E24" s="46"/>
      <c r="F24" s="49"/>
      <c r="G24" s="50"/>
      <c r="H24" s="50"/>
      <c r="I24" s="50"/>
      <c r="J24" s="50"/>
      <c r="K24" s="50"/>
      <c r="L24" s="50"/>
      <c r="M24" s="50"/>
      <c r="N24" s="51"/>
      <c r="O24" s="49"/>
      <c r="P24" s="50"/>
      <c r="Q24" s="52"/>
      <c r="R24" s="46"/>
      <c r="S24" s="54"/>
      <c r="T24" s="46"/>
      <c r="U24" s="46"/>
    </row>
    <row r="25" spans="1:21" x14ac:dyDescent="0.25">
      <c r="A25" s="45"/>
      <c r="B25" s="46"/>
      <c r="C25" s="46"/>
      <c r="D25" s="46"/>
      <c r="E25" s="46"/>
      <c r="F25" s="49"/>
      <c r="G25" s="50"/>
      <c r="H25" s="50"/>
      <c r="I25" s="50"/>
      <c r="J25" s="50"/>
      <c r="K25" s="50"/>
      <c r="L25" s="50"/>
      <c r="M25" s="50"/>
      <c r="N25" s="51"/>
      <c r="O25" s="49"/>
      <c r="P25" s="50"/>
      <c r="Q25" s="52"/>
      <c r="R25" s="46"/>
      <c r="S25" s="54"/>
      <c r="T25" s="46"/>
      <c r="U25" s="46"/>
    </row>
    <row r="26" spans="1:21" x14ac:dyDescent="0.25">
      <c r="A26" s="45"/>
      <c r="B26" s="46"/>
      <c r="C26" s="46"/>
      <c r="D26" s="46"/>
      <c r="E26" s="46"/>
      <c r="F26" s="49"/>
      <c r="G26" s="50"/>
      <c r="H26" s="50"/>
      <c r="I26" s="50"/>
      <c r="J26" s="50"/>
      <c r="K26" s="50"/>
      <c r="L26" s="50"/>
      <c r="M26" s="50"/>
      <c r="N26" s="51"/>
      <c r="O26" s="49"/>
      <c r="P26" s="50"/>
      <c r="Q26" s="52"/>
      <c r="R26" s="46"/>
      <c r="S26" s="54"/>
      <c r="T26" s="46"/>
      <c r="U26" s="46"/>
    </row>
    <row r="27" spans="1:21" x14ac:dyDescent="0.25">
      <c r="A27" s="45"/>
      <c r="B27" s="46"/>
      <c r="C27" s="46"/>
      <c r="D27" s="46"/>
      <c r="E27" s="46"/>
      <c r="F27" s="49"/>
      <c r="G27" s="50"/>
      <c r="H27" s="50"/>
      <c r="I27" s="50"/>
      <c r="J27" s="50"/>
      <c r="K27" s="50"/>
      <c r="L27" s="50"/>
      <c r="M27" s="50"/>
      <c r="N27" s="51"/>
      <c r="O27" s="49"/>
      <c r="P27" s="50"/>
      <c r="Q27" s="52"/>
      <c r="R27" s="46"/>
      <c r="S27" s="54"/>
      <c r="T27" s="46"/>
      <c r="U27" s="46"/>
    </row>
    <row r="28" spans="1:21" x14ac:dyDescent="0.25">
      <c r="A28" s="45"/>
      <c r="B28" s="46"/>
      <c r="C28" s="46"/>
      <c r="D28" s="46"/>
      <c r="E28" s="46"/>
      <c r="F28" s="49"/>
      <c r="G28" s="50"/>
      <c r="H28" s="50"/>
      <c r="I28" s="50"/>
      <c r="J28" s="50"/>
      <c r="K28" s="50"/>
      <c r="L28" s="50"/>
      <c r="M28" s="50"/>
      <c r="N28" s="51"/>
      <c r="O28" s="49"/>
      <c r="P28" s="50"/>
      <c r="Q28" s="52"/>
      <c r="R28" s="46"/>
      <c r="S28" s="54"/>
      <c r="T28" s="46"/>
      <c r="U28" s="46"/>
    </row>
    <row r="29" spans="1:21" x14ac:dyDescent="0.25">
      <c r="A29" s="45"/>
      <c r="B29" s="46"/>
      <c r="C29" s="46"/>
      <c r="D29" s="46"/>
      <c r="E29" s="46"/>
      <c r="F29" s="49"/>
      <c r="G29" s="50"/>
      <c r="H29" s="50"/>
      <c r="I29" s="50"/>
      <c r="J29" s="50"/>
      <c r="K29" s="50"/>
      <c r="L29" s="50"/>
      <c r="M29" s="50"/>
      <c r="N29" s="51"/>
      <c r="O29" s="49"/>
      <c r="P29" s="50"/>
      <c r="Q29" s="52"/>
      <c r="R29" s="46"/>
      <c r="S29" s="54"/>
      <c r="T29" s="46"/>
      <c r="U29" s="46"/>
    </row>
    <row r="30" spans="1:21" x14ac:dyDescent="0.25">
      <c r="A30" s="45"/>
      <c r="B30" s="46"/>
      <c r="C30" s="46"/>
      <c r="D30" s="46"/>
      <c r="E30" s="46"/>
      <c r="F30" s="49"/>
      <c r="G30" s="50"/>
      <c r="H30" s="50"/>
      <c r="I30" s="50"/>
      <c r="J30" s="50"/>
      <c r="K30" s="50"/>
      <c r="L30" s="50"/>
      <c r="M30" s="50"/>
      <c r="N30" s="51"/>
      <c r="O30" s="49"/>
      <c r="P30" s="50"/>
      <c r="Q30" s="52"/>
      <c r="R30" s="46"/>
      <c r="S30" s="54"/>
      <c r="T30" s="46"/>
      <c r="U30" s="46"/>
    </row>
    <row r="31" spans="1:21" x14ac:dyDescent="0.25">
      <c r="A31" s="45"/>
      <c r="B31" s="46"/>
      <c r="C31" s="46"/>
      <c r="D31" s="46"/>
      <c r="E31" s="46"/>
      <c r="F31" s="49"/>
      <c r="G31" s="50"/>
      <c r="H31" s="50"/>
      <c r="I31" s="50"/>
      <c r="J31" s="50"/>
      <c r="K31" s="50"/>
      <c r="L31" s="50"/>
      <c r="M31" s="50"/>
      <c r="N31" s="51"/>
      <c r="O31" s="49"/>
      <c r="P31" s="50"/>
      <c r="Q31" s="52"/>
      <c r="R31" s="46"/>
      <c r="S31" s="54"/>
      <c r="T31" s="46"/>
      <c r="U31" s="46"/>
    </row>
    <row r="32" spans="1:21" x14ac:dyDescent="0.25">
      <c r="A32" s="45"/>
      <c r="B32" s="46"/>
      <c r="C32" s="46"/>
      <c r="D32" s="46"/>
      <c r="E32" s="46"/>
      <c r="F32" s="49"/>
      <c r="G32" s="50"/>
      <c r="H32" s="50"/>
      <c r="I32" s="50"/>
      <c r="J32" s="50"/>
      <c r="K32" s="50"/>
      <c r="L32" s="50"/>
      <c r="M32" s="50"/>
      <c r="N32" s="51"/>
      <c r="O32" s="49"/>
      <c r="P32" s="50"/>
      <c r="Q32" s="52"/>
      <c r="R32" s="46"/>
      <c r="S32" s="54"/>
      <c r="T32" s="46"/>
      <c r="U32" s="46"/>
    </row>
    <row r="33" spans="1:21" x14ac:dyDescent="0.25">
      <c r="A33" s="45"/>
      <c r="B33" s="46"/>
      <c r="C33" s="46"/>
      <c r="D33" s="46"/>
      <c r="E33" s="46"/>
      <c r="F33" s="49"/>
      <c r="G33" s="50"/>
      <c r="H33" s="50"/>
      <c r="I33" s="50"/>
      <c r="J33" s="50"/>
      <c r="K33" s="50"/>
      <c r="L33" s="50"/>
      <c r="M33" s="50"/>
      <c r="N33" s="51"/>
      <c r="O33" s="49"/>
      <c r="P33" s="50"/>
      <c r="Q33" s="52"/>
      <c r="R33" s="46"/>
      <c r="S33" s="54"/>
      <c r="T33" s="46"/>
      <c r="U33" s="46"/>
    </row>
    <row r="34" spans="1:21" x14ac:dyDescent="0.25">
      <c r="A34" s="45"/>
      <c r="B34" s="46"/>
      <c r="C34" s="46"/>
      <c r="D34" s="46"/>
      <c r="E34" s="46"/>
      <c r="F34" s="49"/>
      <c r="G34" s="50"/>
      <c r="H34" s="50"/>
      <c r="I34" s="50"/>
      <c r="J34" s="50"/>
      <c r="K34" s="50"/>
      <c r="L34" s="50"/>
      <c r="M34" s="50"/>
      <c r="N34" s="51"/>
      <c r="O34" s="49"/>
      <c r="P34" s="50"/>
      <c r="Q34" s="52"/>
      <c r="R34" s="46"/>
      <c r="S34" s="54"/>
      <c r="T34" s="46"/>
      <c r="U34" s="46"/>
    </row>
    <row r="35" spans="1:21" x14ac:dyDescent="0.25">
      <c r="A35" s="45"/>
      <c r="B35" s="46"/>
      <c r="C35" s="46"/>
      <c r="D35" s="46"/>
      <c r="E35" s="46"/>
      <c r="F35" s="49"/>
      <c r="G35" s="50"/>
      <c r="H35" s="50"/>
      <c r="I35" s="50"/>
      <c r="J35" s="50"/>
      <c r="K35" s="50"/>
      <c r="L35" s="50"/>
      <c r="M35" s="50"/>
      <c r="N35" s="51"/>
      <c r="O35" s="49"/>
      <c r="P35" s="50"/>
      <c r="Q35" s="52"/>
      <c r="R35" s="46"/>
      <c r="S35" s="54"/>
      <c r="T35" s="46"/>
      <c r="U35" s="46"/>
    </row>
    <row r="36" spans="1:21" x14ac:dyDescent="0.25">
      <c r="A36" s="45"/>
      <c r="B36" s="46"/>
      <c r="C36" s="46"/>
      <c r="D36" s="46"/>
      <c r="E36" s="46"/>
      <c r="F36" s="49"/>
      <c r="G36" s="50"/>
      <c r="H36" s="50"/>
      <c r="I36" s="50"/>
      <c r="J36" s="50"/>
      <c r="K36" s="50"/>
      <c r="L36" s="50"/>
      <c r="M36" s="50"/>
      <c r="N36" s="51"/>
      <c r="O36" s="49"/>
      <c r="P36" s="50"/>
      <c r="Q36" s="52"/>
      <c r="R36" s="46"/>
      <c r="S36" s="54"/>
      <c r="T36" s="46"/>
      <c r="U36" s="46"/>
    </row>
    <row r="37" spans="1:21" x14ac:dyDescent="0.25">
      <c r="A37" s="45"/>
      <c r="B37" s="46"/>
      <c r="C37" s="46"/>
      <c r="D37" s="46"/>
      <c r="E37" s="46"/>
      <c r="F37" s="49"/>
      <c r="G37" s="50"/>
      <c r="H37" s="50"/>
      <c r="I37" s="50"/>
      <c r="J37" s="50"/>
      <c r="K37" s="50"/>
      <c r="L37" s="50"/>
      <c r="M37" s="50"/>
      <c r="N37" s="51"/>
      <c r="O37" s="49"/>
      <c r="P37" s="50"/>
      <c r="Q37" s="52"/>
      <c r="R37" s="46"/>
      <c r="S37" s="54"/>
      <c r="T37" s="46"/>
      <c r="U37" s="46"/>
    </row>
    <row r="38" spans="1:21" x14ac:dyDescent="0.25">
      <c r="A38" s="45"/>
      <c r="B38" s="46"/>
      <c r="C38" s="46"/>
      <c r="D38" s="46"/>
      <c r="E38" s="46"/>
      <c r="F38" s="49"/>
      <c r="G38" s="50"/>
      <c r="H38" s="50"/>
      <c r="I38" s="50"/>
      <c r="J38" s="50"/>
      <c r="K38" s="50"/>
      <c r="L38" s="50"/>
      <c r="M38" s="50"/>
      <c r="N38" s="51"/>
      <c r="O38" s="49"/>
      <c r="P38" s="50"/>
      <c r="Q38" s="52"/>
      <c r="R38" s="46"/>
      <c r="S38" s="54"/>
      <c r="T38" s="46"/>
      <c r="U38" s="46"/>
    </row>
    <row r="39" spans="1:21" x14ac:dyDescent="0.25">
      <c r="A39" s="45"/>
      <c r="B39" s="46"/>
      <c r="C39" s="46"/>
      <c r="D39" s="46"/>
      <c r="E39" s="46"/>
      <c r="F39" s="49"/>
      <c r="G39" s="50"/>
      <c r="H39" s="50"/>
      <c r="I39" s="50"/>
      <c r="J39" s="50"/>
      <c r="K39" s="50"/>
      <c r="L39" s="50"/>
      <c r="M39" s="50"/>
      <c r="N39" s="51"/>
      <c r="O39" s="49"/>
      <c r="P39" s="50"/>
      <c r="Q39" s="52"/>
      <c r="R39" s="46"/>
      <c r="S39" s="54"/>
      <c r="T39" s="46"/>
      <c r="U39" s="46"/>
    </row>
    <row r="40" spans="1:21" x14ac:dyDescent="0.25">
      <c r="A40" s="45"/>
      <c r="B40" s="46"/>
      <c r="C40" s="46"/>
      <c r="D40" s="46"/>
      <c r="E40" s="46"/>
      <c r="F40" s="49"/>
      <c r="G40" s="50"/>
      <c r="H40" s="50"/>
      <c r="I40" s="50"/>
      <c r="J40" s="50"/>
      <c r="K40" s="50"/>
      <c r="L40" s="50"/>
      <c r="M40" s="50"/>
      <c r="N40" s="51"/>
      <c r="O40" s="49"/>
      <c r="P40" s="50"/>
      <c r="Q40" s="52"/>
      <c r="R40" s="46"/>
      <c r="S40" s="54"/>
      <c r="T40" s="46"/>
      <c r="U40" s="46"/>
    </row>
    <row r="41" spans="1:21" x14ac:dyDescent="0.25">
      <c r="A41" s="45"/>
      <c r="B41" s="46"/>
      <c r="C41" s="46"/>
      <c r="D41" s="46"/>
      <c r="E41" s="46"/>
      <c r="F41" s="49"/>
      <c r="G41" s="50"/>
      <c r="H41" s="50"/>
      <c r="I41" s="50"/>
      <c r="J41" s="50"/>
      <c r="K41" s="50"/>
      <c r="L41" s="50"/>
      <c r="M41" s="50"/>
      <c r="N41" s="51"/>
      <c r="O41" s="49"/>
      <c r="P41" s="50"/>
      <c r="Q41" s="52"/>
      <c r="R41" s="46"/>
      <c r="S41" s="54"/>
      <c r="T41" s="46"/>
      <c r="U41" s="46"/>
    </row>
    <row r="42" spans="1:21" x14ac:dyDescent="0.25">
      <c r="A42" s="45"/>
      <c r="B42" s="46"/>
      <c r="C42" s="46"/>
      <c r="D42" s="46"/>
      <c r="E42" s="46"/>
      <c r="F42" s="49"/>
      <c r="G42" s="50"/>
      <c r="H42" s="50"/>
      <c r="I42" s="50"/>
      <c r="J42" s="50"/>
      <c r="K42" s="50"/>
      <c r="L42" s="50"/>
      <c r="M42" s="50"/>
      <c r="N42" s="51"/>
      <c r="O42" s="49"/>
      <c r="P42" s="50"/>
      <c r="Q42" s="52"/>
      <c r="R42" s="46"/>
      <c r="S42" s="54"/>
      <c r="T42" s="46"/>
      <c r="U42" s="46"/>
    </row>
    <row r="43" spans="1:21" x14ac:dyDescent="0.25">
      <c r="A43" s="45"/>
      <c r="B43" s="46"/>
      <c r="C43" s="46"/>
      <c r="D43" s="46"/>
      <c r="E43" s="46"/>
      <c r="F43" s="49"/>
      <c r="G43" s="50"/>
      <c r="H43" s="50"/>
      <c r="I43" s="50"/>
      <c r="J43" s="50"/>
      <c r="K43" s="50"/>
      <c r="L43" s="50"/>
      <c r="M43" s="50"/>
      <c r="N43" s="51"/>
      <c r="O43" s="49"/>
      <c r="P43" s="50"/>
      <c r="Q43" s="52"/>
      <c r="R43" s="46"/>
      <c r="S43" s="54"/>
      <c r="T43" s="46"/>
      <c r="U43" s="46"/>
    </row>
    <row r="44" spans="1:21" x14ac:dyDescent="0.25">
      <c r="A44" s="45"/>
      <c r="B44" s="46"/>
      <c r="C44" s="46"/>
      <c r="D44" s="46"/>
      <c r="E44" s="46"/>
      <c r="F44" s="49"/>
      <c r="G44" s="50"/>
      <c r="H44" s="50"/>
      <c r="I44" s="50"/>
      <c r="J44" s="50"/>
      <c r="K44" s="50"/>
      <c r="L44" s="50"/>
      <c r="M44" s="50"/>
      <c r="N44" s="51"/>
      <c r="O44" s="49"/>
      <c r="P44" s="50"/>
      <c r="Q44" s="52"/>
      <c r="R44" s="46"/>
      <c r="S44" s="54"/>
      <c r="T44" s="46"/>
      <c r="U44" s="46"/>
    </row>
    <row r="45" spans="1:21" x14ac:dyDescent="0.25">
      <c r="A45" s="45"/>
      <c r="B45" s="46"/>
      <c r="C45" s="46"/>
      <c r="D45" s="46"/>
      <c r="E45" s="46"/>
      <c r="F45" s="49"/>
      <c r="G45" s="50"/>
      <c r="H45" s="50"/>
      <c r="I45" s="50"/>
      <c r="J45" s="50"/>
      <c r="K45" s="50"/>
      <c r="L45" s="50"/>
      <c r="M45" s="50"/>
      <c r="N45" s="51"/>
      <c r="O45" s="49"/>
      <c r="P45" s="50"/>
      <c r="Q45" s="52"/>
      <c r="R45" s="46"/>
      <c r="S45" s="54"/>
      <c r="T45" s="46"/>
      <c r="U45" s="46"/>
    </row>
    <row r="46" spans="1:21" x14ac:dyDescent="0.25">
      <c r="A46" s="45"/>
      <c r="B46" s="46"/>
      <c r="C46" s="46"/>
      <c r="D46" s="46"/>
      <c r="E46" s="46"/>
      <c r="F46" s="49"/>
      <c r="G46" s="50"/>
      <c r="H46" s="50"/>
      <c r="I46" s="50"/>
      <c r="J46" s="50"/>
      <c r="K46" s="50"/>
      <c r="L46" s="50"/>
      <c r="M46" s="50"/>
      <c r="N46" s="51"/>
      <c r="O46" s="49"/>
      <c r="P46" s="50"/>
      <c r="Q46" s="52"/>
      <c r="R46" s="46"/>
      <c r="S46" s="54"/>
      <c r="T46" s="46"/>
      <c r="U46" s="46"/>
    </row>
    <row r="47" spans="1:21" x14ac:dyDescent="0.25">
      <c r="A47" s="45"/>
      <c r="B47" s="46"/>
      <c r="C47" s="46"/>
      <c r="D47" s="46"/>
      <c r="E47" s="46"/>
      <c r="F47" s="49"/>
      <c r="G47" s="50"/>
      <c r="H47" s="50"/>
      <c r="I47" s="50"/>
      <c r="J47" s="50"/>
      <c r="K47" s="50"/>
      <c r="L47" s="50"/>
      <c r="M47" s="50"/>
      <c r="N47" s="51"/>
      <c r="O47" s="49"/>
      <c r="P47" s="50"/>
      <c r="Q47" s="52"/>
      <c r="R47" s="46"/>
      <c r="S47" s="54"/>
      <c r="T47" s="46"/>
      <c r="U47" s="46"/>
    </row>
    <row r="48" spans="1:21" x14ac:dyDescent="0.25">
      <c r="A48" s="45"/>
      <c r="B48" s="46"/>
      <c r="C48" s="46"/>
      <c r="D48" s="46"/>
      <c r="E48" s="46"/>
      <c r="F48" s="49"/>
      <c r="G48" s="50"/>
      <c r="H48" s="50"/>
      <c r="I48" s="50"/>
      <c r="J48" s="50"/>
      <c r="K48" s="50"/>
      <c r="L48" s="50"/>
      <c r="M48" s="50"/>
      <c r="N48" s="51"/>
      <c r="O48" s="49"/>
      <c r="P48" s="50"/>
      <c r="Q48" s="52"/>
      <c r="R48" s="46"/>
      <c r="S48" s="54"/>
      <c r="T48" s="46"/>
      <c r="U48" s="46"/>
    </row>
    <row r="49" spans="1:21" x14ac:dyDescent="0.25">
      <c r="A49" s="45"/>
      <c r="B49" s="46"/>
      <c r="C49" s="46"/>
      <c r="D49" s="46"/>
      <c r="E49" s="46"/>
      <c r="F49" s="49"/>
      <c r="G49" s="50"/>
      <c r="H49" s="50"/>
      <c r="I49" s="50"/>
      <c r="J49" s="50"/>
      <c r="K49" s="50"/>
      <c r="L49" s="50"/>
      <c r="M49" s="50"/>
      <c r="N49" s="51"/>
      <c r="O49" s="49"/>
      <c r="P49" s="50"/>
      <c r="Q49" s="52"/>
      <c r="R49" s="46"/>
      <c r="S49" s="54"/>
      <c r="T49" s="46"/>
      <c r="U49" s="46"/>
    </row>
    <row r="50" spans="1:21" x14ac:dyDescent="0.25">
      <c r="A50" s="45"/>
      <c r="B50" s="46"/>
      <c r="C50" s="46"/>
      <c r="D50" s="46"/>
      <c r="E50" s="46"/>
      <c r="F50" s="49"/>
      <c r="G50" s="50"/>
      <c r="H50" s="50"/>
      <c r="I50" s="50"/>
      <c r="J50" s="50"/>
      <c r="K50" s="50"/>
      <c r="L50" s="50"/>
      <c r="M50" s="50"/>
      <c r="N50" s="51"/>
      <c r="O50" s="49"/>
      <c r="P50" s="50"/>
      <c r="Q50" s="52"/>
      <c r="R50" s="46"/>
      <c r="S50" s="54"/>
      <c r="T50" s="46"/>
      <c r="U50" s="46"/>
    </row>
    <row r="51" spans="1:21" x14ac:dyDescent="0.25">
      <c r="A51" s="45"/>
      <c r="B51" s="46"/>
      <c r="C51" s="46"/>
      <c r="D51" s="46"/>
      <c r="E51" s="46"/>
      <c r="F51" s="49"/>
      <c r="G51" s="50"/>
      <c r="H51" s="50"/>
      <c r="I51" s="50"/>
      <c r="J51" s="50"/>
      <c r="K51" s="50"/>
      <c r="L51" s="50"/>
      <c r="M51" s="50"/>
      <c r="N51" s="51"/>
      <c r="O51" s="49"/>
      <c r="P51" s="50"/>
      <c r="Q51" s="52"/>
      <c r="R51" s="46"/>
      <c r="S51" s="54"/>
      <c r="T51" s="46"/>
      <c r="U51" s="46"/>
    </row>
    <row r="52" spans="1:21" x14ac:dyDescent="0.25">
      <c r="A52" s="45"/>
      <c r="B52" s="46"/>
      <c r="C52" s="46"/>
      <c r="D52" s="46"/>
      <c r="E52" s="46"/>
      <c r="F52" s="49"/>
      <c r="G52" s="50"/>
      <c r="H52" s="50"/>
      <c r="I52" s="50"/>
      <c r="J52" s="50"/>
      <c r="K52" s="50"/>
      <c r="L52" s="50"/>
      <c r="M52" s="50"/>
      <c r="N52" s="51"/>
      <c r="O52" s="49"/>
      <c r="P52" s="50"/>
      <c r="Q52" s="52"/>
      <c r="R52" s="46"/>
      <c r="S52" s="54"/>
      <c r="T52" s="46"/>
      <c r="U52" s="46"/>
    </row>
    <row r="53" spans="1:21" x14ac:dyDescent="0.25">
      <c r="A53" s="45"/>
      <c r="B53" s="46"/>
      <c r="C53" s="46"/>
      <c r="D53" s="46"/>
      <c r="E53" s="46"/>
      <c r="F53" s="49"/>
      <c r="G53" s="50"/>
      <c r="H53" s="50"/>
      <c r="I53" s="50"/>
      <c r="J53" s="50"/>
      <c r="K53" s="50"/>
      <c r="L53" s="50"/>
      <c r="M53" s="50"/>
      <c r="N53" s="51"/>
      <c r="O53" s="49"/>
      <c r="P53" s="50"/>
      <c r="Q53" s="52"/>
      <c r="R53" s="46"/>
      <c r="S53" s="54"/>
      <c r="T53" s="46"/>
      <c r="U53" s="46"/>
    </row>
    <row r="54" spans="1:21" x14ac:dyDescent="0.25">
      <c r="A54" s="45"/>
      <c r="B54" s="46"/>
      <c r="C54" s="46"/>
      <c r="D54" s="46"/>
      <c r="E54" s="46"/>
      <c r="F54" s="49"/>
      <c r="G54" s="50"/>
      <c r="H54" s="50"/>
      <c r="I54" s="50"/>
      <c r="J54" s="50"/>
      <c r="K54" s="50"/>
      <c r="L54" s="50"/>
      <c r="M54" s="50"/>
      <c r="N54" s="51"/>
      <c r="O54" s="49"/>
      <c r="P54" s="50"/>
      <c r="Q54" s="52"/>
      <c r="R54" s="46"/>
      <c r="S54" s="54"/>
      <c r="T54" s="46"/>
      <c r="U54" s="46"/>
    </row>
    <row r="55" spans="1:21" x14ac:dyDescent="0.25">
      <c r="A55" s="45"/>
      <c r="B55" s="46"/>
      <c r="C55" s="46"/>
      <c r="D55" s="46"/>
      <c r="E55" s="46"/>
      <c r="F55" s="49"/>
      <c r="G55" s="50"/>
      <c r="H55" s="50"/>
      <c r="I55" s="50"/>
      <c r="J55" s="50"/>
      <c r="K55" s="50"/>
      <c r="L55" s="50"/>
      <c r="M55" s="50"/>
      <c r="N55" s="51"/>
      <c r="O55" s="49"/>
      <c r="P55" s="50"/>
      <c r="Q55" s="52"/>
      <c r="R55" s="46"/>
      <c r="S55" s="54"/>
      <c r="T55" s="46"/>
      <c r="U55" s="46"/>
    </row>
    <row r="56" spans="1:21" x14ac:dyDescent="0.25">
      <c r="A56" s="45"/>
      <c r="B56" s="46"/>
      <c r="C56" s="46"/>
      <c r="D56" s="46"/>
      <c r="E56" s="46"/>
      <c r="F56" s="49"/>
      <c r="G56" s="50"/>
      <c r="H56" s="50"/>
      <c r="I56" s="50"/>
      <c r="J56" s="50"/>
      <c r="K56" s="50"/>
      <c r="L56" s="50"/>
      <c r="M56" s="50"/>
      <c r="N56" s="51"/>
      <c r="O56" s="49"/>
      <c r="P56" s="50"/>
      <c r="Q56" s="52"/>
      <c r="R56" s="46"/>
      <c r="S56" s="54"/>
      <c r="T56" s="46"/>
      <c r="U56" s="46"/>
    </row>
    <row r="57" spans="1:21" x14ac:dyDescent="0.25">
      <c r="A57" s="45"/>
      <c r="B57" s="46"/>
      <c r="C57" s="46"/>
      <c r="D57" s="46"/>
      <c r="E57" s="46"/>
      <c r="F57" s="49"/>
      <c r="G57" s="50"/>
      <c r="H57" s="50"/>
      <c r="I57" s="50"/>
      <c r="J57" s="50"/>
      <c r="K57" s="50"/>
      <c r="L57" s="50"/>
      <c r="M57" s="50"/>
      <c r="N57" s="51"/>
      <c r="O57" s="49"/>
      <c r="P57" s="50"/>
      <c r="Q57" s="52"/>
      <c r="R57" s="46"/>
      <c r="S57" s="54"/>
      <c r="T57" s="46"/>
      <c r="U57" s="46"/>
    </row>
    <row r="58" spans="1:21" x14ac:dyDescent="0.25">
      <c r="A58" s="45"/>
      <c r="B58" s="46"/>
      <c r="C58" s="46"/>
      <c r="D58" s="46"/>
      <c r="E58" s="46"/>
      <c r="F58" s="49"/>
      <c r="G58" s="50"/>
      <c r="H58" s="50"/>
      <c r="I58" s="50"/>
      <c r="J58" s="50"/>
      <c r="K58" s="50"/>
      <c r="L58" s="50"/>
      <c r="M58" s="50"/>
      <c r="N58" s="51"/>
      <c r="O58" s="49"/>
      <c r="P58" s="50"/>
      <c r="Q58" s="52"/>
      <c r="R58" s="46"/>
      <c r="S58" s="54"/>
      <c r="T58" s="46"/>
      <c r="U58" s="46"/>
    </row>
    <row r="59" spans="1:21" x14ac:dyDescent="0.25">
      <c r="A59" s="45"/>
      <c r="B59" s="46"/>
      <c r="C59" s="46"/>
      <c r="D59" s="46"/>
      <c r="E59" s="46"/>
      <c r="F59" s="49"/>
      <c r="G59" s="50"/>
      <c r="H59" s="50"/>
      <c r="I59" s="50"/>
      <c r="J59" s="50"/>
      <c r="K59" s="50"/>
      <c r="L59" s="50"/>
      <c r="M59" s="50"/>
      <c r="N59" s="51"/>
      <c r="O59" s="49"/>
      <c r="P59" s="50"/>
      <c r="Q59" s="52"/>
      <c r="R59" s="46"/>
      <c r="S59" s="54"/>
      <c r="T59" s="46"/>
      <c r="U59" s="46"/>
    </row>
    <row r="60" spans="1:21" x14ac:dyDescent="0.25">
      <c r="A60" s="45"/>
      <c r="B60" s="46"/>
      <c r="C60" s="46"/>
      <c r="D60" s="46"/>
      <c r="E60" s="46"/>
      <c r="F60" s="49"/>
      <c r="G60" s="50"/>
      <c r="H60" s="50"/>
      <c r="I60" s="50"/>
      <c r="J60" s="50"/>
      <c r="K60" s="50"/>
      <c r="L60" s="50"/>
      <c r="M60" s="50"/>
      <c r="N60" s="51"/>
      <c r="O60" s="49"/>
      <c r="P60" s="50"/>
      <c r="Q60" s="52"/>
      <c r="R60" s="46"/>
      <c r="S60" s="54"/>
      <c r="T60" s="46"/>
      <c r="U60" s="46"/>
    </row>
    <row r="61" spans="1:21" x14ac:dyDescent="0.25">
      <c r="A61" s="45"/>
      <c r="B61" s="46"/>
      <c r="C61" s="46"/>
      <c r="D61" s="46"/>
      <c r="E61" s="46"/>
      <c r="F61" s="49"/>
      <c r="G61" s="50"/>
      <c r="H61" s="50"/>
      <c r="I61" s="50"/>
      <c r="J61" s="50"/>
      <c r="K61" s="50"/>
      <c r="L61" s="50"/>
      <c r="M61" s="50"/>
      <c r="N61" s="51"/>
      <c r="O61" s="49"/>
      <c r="P61" s="50"/>
      <c r="Q61" s="52"/>
      <c r="R61" s="46"/>
      <c r="S61" s="54"/>
      <c r="T61" s="46"/>
      <c r="U61" s="46"/>
    </row>
    <row r="62" spans="1:21" x14ac:dyDescent="0.25">
      <c r="A62" s="45"/>
      <c r="B62" s="46"/>
      <c r="C62" s="46"/>
      <c r="D62" s="46"/>
      <c r="E62" s="46"/>
      <c r="F62" s="49"/>
      <c r="G62" s="50"/>
      <c r="H62" s="50"/>
      <c r="I62" s="50"/>
      <c r="J62" s="50"/>
      <c r="K62" s="50"/>
      <c r="L62" s="50"/>
      <c r="M62" s="50"/>
      <c r="N62" s="51"/>
      <c r="O62" s="49"/>
      <c r="P62" s="50"/>
      <c r="Q62" s="52"/>
      <c r="R62" s="46"/>
      <c r="S62" s="54"/>
      <c r="T62" s="46"/>
      <c r="U62" s="46"/>
    </row>
    <row r="63" spans="1:21" x14ac:dyDescent="0.25">
      <c r="A63" s="45"/>
      <c r="B63" s="46"/>
      <c r="C63" s="46"/>
      <c r="D63" s="46"/>
      <c r="E63" s="46"/>
      <c r="F63" s="49"/>
      <c r="G63" s="50"/>
      <c r="H63" s="50"/>
      <c r="I63" s="50"/>
      <c r="J63" s="50"/>
      <c r="K63" s="50"/>
      <c r="L63" s="50"/>
      <c r="M63" s="50"/>
      <c r="N63" s="51"/>
      <c r="O63" s="49"/>
      <c r="P63" s="50"/>
      <c r="Q63" s="52"/>
      <c r="R63" s="46"/>
      <c r="S63" s="54"/>
      <c r="T63" s="46"/>
      <c r="U63" s="46"/>
    </row>
    <row r="64" spans="1:21" x14ac:dyDescent="0.25">
      <c r="A64" s="45"/>
      <c r="B64" s="46"/>
      <c r="C64" s="46"/>
      <c r="D64" s="46"/>
      <c r="E64" s="46"/>
      <c r="F64" s="49"/>
      <c r="G64" s="50"/>
      <c r="H64" s="50"/>
      <c r="I64" s="50"/>
      <c r="J64" s="50"/>
      <c r="K64" s="50"/>
      <c r="L64" s="50"/>
      <c r="M64" s="50"/>
      <c r="N64" s="51"/>
      <c r="O64" s="49"/>
      <c r="P64" s="50"/>
      <c r="Q64" s="52"/>
      <c r="R64" s="46"/>
      <c r="S64" s="54"/>
      <c r="T64" s="46"/>
      <c r="U64" s="46"/>
    </row>
    <row r="65" spans="1:21" x14ac:dyDescent="0.25">
      <c r="A65" s="45"/>
      <c r="B65" s="46"/>
      <c r="C65" s="46"/>
      <c r="D65" s="46"/>
      <c r="E65" s="46"/>
      <c r="F65" s="49"/>
      <c r="G65" s="50"/>
      <c r="H65" s="50"/>
      <c r="I65" s="50"/>
      <c r="J65" s="50"/>
      <c r="K65" s="50"/>
      <c r="L65" s="50"/>
      <c r="M65" s="50"/>
      <c r="N65" s="51"/>
      <c r="O65" s="49"/>
      <c r="P65" s="50"/>
      <c r="Q65" s="52"/>
      <c r="R65" s="46"/>
      <c r="S65" s="54"/>
      <c r="T65" s="46"/>
      <c r="U65" s="46"/>
    </row>
    <row r="66" spans="1:21" x14ac:dyDescent="0.25">
      <c r="A66" s="45"/>
      <c r="B66" s="46"/>
      <c r="C66" s="46"/>
      <c r="D66" s="46"/>
      <c r="E66" s="46"/>
      <c r="F66" s="49"/>
      <c r="G66" s="50"/>
      <c r="H66" s="50"/>
      <c r="I66" s="50"/>
      <c r="J66" s="50"/>
      <c r="K66" s="50"/>
      <c r="L66" s="50"/>
      <c r="M66" s="50"/>
      <c r="N66" s="51"/>
      <c r="O66" s="49"/>
      <c r="P66" s="50"/>
      <c r="Q66" s="52"/>
      <c r="R66" s="46"/>
      <c r="S66" s="54"/>
      <c r="T66" s="46"/>
      <c r="U66" s="46"/>
    </row>
    <row r="67" spans="1:21" x14ac:dyDescent="0.25">
      <c r="A67" s="45"/>
      <c r="B67" s="46"/>
      <c r="C67" s="46"/>
      <c r="D67" s="46"/>
      <c r="E67" s="46"/>
      <c r="F67" s="49"/>
      <c r="G67" s="50"/>
      <c r="H67" s="50"/>
      <c r="I67" s="50"/>
      <c r="J67" s="50"/>
      <c r="K67" s="50"/>
      <c r="L67" s="50"/>
      <c r="M67" s="50"/>
      <c r="N67" s="51"/>
      <c r="O67" s="49"/>
      <c r="P67" s="50"/>
      <c r="Q67" s="52"/>
      <c r="R67" s="46"/>
      <c r="S67" s="54"/>
      <c r="T67" s="46"/>
      <c r="U67" s="46"/>
    </row>
    <row r="68" spans="1:21" x14ac:dyDescent="0.25">
      <c r="A68" s="45"/>
      <c r="B68" s="46"/>
      <c r="C68" s="46"/>
      <c r="D68" s="46"/>
      <c r="E68" s="46"/>
      <c r="F68" s="49"/>
      <c r="G68" s="50"/>
      <c r="H68" s="50"/>
      <c r="I68" s="50"/>
      <c r="J68" s="50"/>
      <c r="K68" s="50"/>
      <c r="L68" s="50"/>
      <c r="M68" s="50"/>
      <c r="N68" s="51"/>
      <c r="O68" s="49"/>
      <c r="P68" s="50"/>
      <c r="Q68" s="52"/>
      <c r="R68" s="46"/>
      <c r="S68" s="54"/>
      <c r="T68" s="46"/>
      <c r="U68" s="46"/>
    </row>
    <row r="69" spans="1:21" x14ac:dyDescent="0.25">
      <c r="A69" s="45"/>
      <c r="B69" s="46"/>
      <c r="C69" s="46"/>
      <c r="D69" s="46"/>
      <c r="E69" s="46"/>
      <c r="F69" s="49"/>
      <c r="G69" s="50"/>
      <c r="H69" s="50"/>
      <c r="I69" s="50"/>
      <c r="J69" s="50"/>
      <c r="K69" s="50"/>
      <c r="L69" s="50"/>
      <c r="M69" s="50"/>
      <c r="N69" s="51"/>
      <c r="O69" s="49"/>
      <c r="P69" s="50"/>
      <c r="Q69" s="52"/>
      <c r="R69" s="46"/>
      <c r="S69" s="54"/>
      <c r="T69" s="46"/>
      <c r="U69" s="46"/>
    </row>
    <row r="70" spans="1:21" x14ac:dyDescent="0.25">
      <c r="A70" s="45"/>
      <c r="B70" s="46"/>
      <c r="C70" s="46"/>
      <c r="D70" s="46"/>
      <c r="E70" s="46"/>
      <c r="F70" s="49"/>
      <c r="G70" s="50"/>
      <c r="H70" s="50"/>
      <c r="I70" s="50"/>
      <c r="J70" s="50"/>
      <c r="K70" s="50"/>
      <c r="L70" s="50"/>
      <c r="M70" s="50"/>
      <c r="N70" s="51"/>
      <c r="O70" s="49"/>
      <c r="P70" s="50"/>
      <c r="Q70" s="52"/>
      <c r="R70" s="46"/>
      <c r="S70" s="54"/>
      <c r="T70" s="46"/>
      <c r="U70" s="46"/>
    </row>
    <row r="71" spans="1:21" x14ac:dyDescent="0.25">
      <c r="A71" s="45"/>
      <c r="B71" s="46"/>
      <c r="C71" s="46"/>
      <c r="D71" s="46"/>
      <c r="E71" s="46"/>
      <c r="F71" s="49"/>
      <c r="G71" s="50"/>
      <c r="H71" s="50"/>
      <c r="I71" s="50"/>
      <c r="J71" s="50"/>
      <c r="K71" s="50"/>
      <c r="L71" s="50"/>
      <c r="M71" s="50"/>
      <c r="N71" s="51"/>
      <c r="O71" s="49"/>
      <c r="P71" s="50"/>
      <c r="Q71" s="52"/>
      <c r="R71" s="46"/>
      <c r="S71" s="54"/>
      <c r="T71" s="46"/>
      <c r="U71" s="46"/>
    </row>
    <row r="72" spans="1:21" x14ac:dyDescent="0.25">
      <c r="A72" s="45"/>
      <c r="B72" s="46"/>
      <c r="C72" s="46"/>
      <c r="D72" s="46"/>
      <c r="E72" s="46"/>
      <c r="F72" s="49"/>
      <c r="G72" s="50"/>
      <c r="H72" s="50"/>
      <c r="I72" s="50"/>
      <c r="J72" s="50"/>
      <c r="K72" s="50"/>
      <c r="L72" s="50"/>
      <c r="M72" s="50"/>
      <c r="N72" s="51"/>
      <c r="O72" s="49"/>
      <c r="P72" s="50"/>
      <c r="Q72" s="52"/>
      <c r="R72" s="46"/>
      <c r="S72" s="54"/>
      <c r="T72" s="46"/>
      <c r="U72" s="46"/>
    </row>
    <row r="73" spans="1:21" x14ac:dyDescent="0.25">
      <c r="A73" s="45"/>
      <c r="B73" s="46"/>
      <c r="C73" s="46"/>
      <c r="D73" s="46"/>
      <c r="E73" s="46"/>
      <c r="F73" s="49"/>
      <c r="G73" s="50"/>
      <c r="H73" s="50"/>
      <c r="I73" s="50"/>
      <c r="J73" s="50"/>
      <c r="K73" s="50"/>
      <c r="L73" s="50"/>
      <c r="M73" s="50"/>
      <c r="N73" s="51"/>
      <c r="O73" s="49"/>
      <c r="P73" s="50"/>
      <c r="Q73" s="52"/>
      <c r="R73" s="46"/>
      <c r="S73" s="54"/>
      <c r="T73" s="46"/>
      <c r="U73" s="46"/>
    </row>
    <row r="74" spans="1:21" x14ac:dyDescent="0.25">
      <c r="A74" s="45"/>
      <c r="B74" s="46"/>
      <c r="C74" s="46"/>
      <c r="D74" s="46"/>
      <c r="E74" s="46"/>
      <c r="F74" s="49"/>
      <c r="G74" s="50"/>
      <c r="H74" s="50"/>
      <c r="I74" s="50"/>
      <c r="J74" s="50"/>
      <c r="K74" s="50"/>
      <c r="L74" s="50"/>
      <c r="M74" s="50"/>
      <c r="N74" s="51"/>
      <c r="O74" s="49"/>
      <c r="P74" s="50"/>
      <c r="Q74" s="52"/>
      <c r="R74" s="46"/>
      <c r="S74" s="54"/>
      <c r="T74" s="46"/>
      <c r="U74" s="46"/>
    </row>
    <row r="75" spans="1:21" x14ac:dyDescent="0.25">
      <c r="A75" s="45"/>
      <c r="B75" s="46"/>
      <c r="C75" s="46"/>
      <c r="D75" s="46"/>
      <c r="E75" s="46"/>
      <c r="F75" s="49"/>
      <c r="G75" s="50"/>
      <c r="H75" s="50"/>
      <c r="I75" s="50"/>
      <c r="J75" s="50"/>
      <c r="K75" s="50"/>
      <c r="L75" s="50"/>
      <c r="M75" s="50"/>
      <c r="N75" s="51"/>
      <c r="O75" s="49"/>
      <c r="P75" s="50"/>
      <c r="Q75" s="52"/>
      <c r="R75" s="46"/>
      <c r="S75" s="54"/>
      <c r="T75" s="46"/>
      <c r="U75" s="46"/>
    </row>
    <row r="76" spans="1:21" x14ac:dyDescent="0.25">
      <c r="A76" s="45"/>
      <c r="B76" s="46"/>
      <c r="C76" s="46"/>
      <c r="D76" s="46"/>
      <c r="E76" s="46"/>
      <c r="F76" s="49"/>
      <c r="G76" s="50"/>
      <c r="H76" s="50"/>
      <c r="I76" s="50"/>
      <c r="J76" s="50"/>
      <c r="K76" s="50"/>
      <c r="L76" s="50"/>
      <c r="M76" s="50"/>
      <c r="N76" s="51"/>
      <c r="O76" s="49"/>
      <c r="P76" s="50"/>
      <c r="Q76" s="52"/>
      <c r="R76" s="46"/>
      <c r="S76" s="54"/>
      <c r="T76" s="46"/>
      <c r="U76" s="46"/>
    </row>
    <row r="77" spans="1:21" x14ac:dyDescent="0.25">
      <c r="A77" s="45"/>
      <c r="B77" s="46"/>
      <c r="C77" s="46"/>
      <c r="D77" s="46"/>
      <c r="E77" s="46"/>
      <c r="F77" s="49"/>
      <c r="G77" s="50"/>
      <c r="H77" s="50"/>
      <c r="I77" s="50"/>
      <c r="J77" s="50"/>
      <c r="K77" s="50"/>
      <c r="L77" s="50"/>
      <c r="M77" s="50"/>
      <c r="N77" s="51"/>
      <c r="O77" s="49"/>
      <c r="P77" s="50"/>
      <c r="Q77" s="52"/>
      <c r="R77" s="46"/>
      <c r="S77" s="54"/>
      <c r="T77" s="46"/>
      <c r="U77" s="46"/>
    </row>
    <row r="78" spans="1:21" x14ac:dyDescent="0.25">
      <c r="A78" s="45"/>
      <c r="B78" s="46"/>
      <c r="C78" s="46"/>
      <c r="D78" s="46"/>
      <c r="E78" s="46"/>
      <c r="F78" s="49"/>
      <c r="G78" s="50"/>
      <c r="H78" s="50"/>
      <c r="I78" s="50"/>
      <c r="J78" s="50"/>
      <c r="K78" s="50"/>
      <c r="L78" s="50"/>
      <c r="M78" s="50"/>
      <c r="N78" s="51"/>
      <c r="O78" s="49"/>
      <c r="P78" s="50"/>
      <c r="Q78" s="52"/>
      <c r="R78" s="46"/>
      <c r="S78" s="54"/>
      <c r="T78" s="46"/>
      <c r="U78" s="46"/>
    </row>
    <row r="79" spans="1:21" x14ac:dyDescent="0.25">
      <c r="A79" s="45"/>
      <c r="B79" s="46"/>
      <c r="C79" s="46"/>
      <c r="D79" s="46"/>
      <c r="E79" s="46"/>
      <c r="F79" s="49"/>
      <c r="G79" s="50"/>
      <c r="H79" s="50"/>
      <c r="I79" s="50"/>
      <c r="J79" s="50"/>
      <c r="K79" s="50"/>
      <c r="L79" s="50"/>
      <c r="M79" s="50"/>
      <c r="N79" s="51"/>
      <c r="O79" s="49"/>
      <c r="P79" s="50"/>
      <c r="Q79" s="52"/>
      <c r="R79" s="46"/>
      <c r="S79" s="54"/>
      <c r="T79" s="46"/>
      <c r="U79" s="46"/>
    </row>
    <row r="80" spans="1:21" x14ac:dyDescent="0.25">
      <c r="A80" s="45"/>
      <c r="B80" s="46"/>
      <c r="C80" s="46"/>
      <c r="D80" s="46"/>
      <c r="E80" s="46"/>
      <c r="F80" s="49"/>
      <c r="G80" s="50"/>
      <c r="H80" s="50"/>
      <c r="I80" s="50"/>
      <c r="J80" s="50"/>
      <c r="K80" s="50"/>
      <c r="L80" s="50"/>
      <c r="M80" s="50"/>
      <c r="N80" s="51"/>
      <c r="O80" s="49"/>
      <c r="P80" s="50"/>
      <c r="Q80" s="52"/>
      <c r="R80" s="46"/>
      <c r="S80" s="54"/>
      <c r="T80" s="46"/>
      <c r="U80" s="46"/>
    </row>
    <row r="81" spans="1:21" x14ac:dyDescent="0.25">
      <c r="A81" s="45"/>
      <c r="B81" s="46"/>
      <c r="C81" s="46"/>
      <c r="D81" s="46"/>
      <c r="E81" s="46"/>
      <c r="F81" s="49"/>
      <c r="G81" s="50"/>
      <c r="H81" s="50"/>
      <c r="I81" s="50"/>
      <c r="J81" s="50"/>
      <c r="K81" s="50"/>
      <c r="L81" s="50"/>
      <c r="M81" s="50"/>
      <c r="N81" s="51"/>
      <c r="O81" s="49"/>
      <c r="P81" s="50"/>
      <c r="Q81" s="52"/>
      <c r="R81" s="46"/>
      <c r="S81" s="54"/>
      <c r="T81" s="46"/>
      <c r="U81" s="46"/>
    </row>
    <row r="82" spans="1:21" x14ac:dyDescent="0.25">
      <c r="A82" s="45"/>
      <c r="B82" s="46"/>
      <c r="C82" s="46"/>
      <c r="D82" s="46"/>
      <c r="E82" s="46"/>
      <c r="F82" s="49"/>
      <c r="G82" s="50"/>
      <c r="H82" s="50"/>
      <c r="I82" s="50"/>
      <c r="J82" s="50"/>
      <c r="K82" s="50"/>
      <c r="L82" s="50"/>
      <c r="M82" s="50"/>
      <c r="N82" s="51"/>
      <c r="O82" s="49"/>
      <c r="P82" s="50"/>
      <c r="Q82" s="52"/>
      <c r="R82" s="46"/>
      <c r="S82" s="54"/>
      <c r="T82" s="46"/>
      <c r="U82" s="46"/>
    </row>
    <row r="83" spans="1:21" x14ac:dyDescent="0.25">
      <c r="A83" s="45"/>
      <c r="B83" s="46"/>
      <c r="C83" s="46"/>
      <c r="D83" s="46"/>
      <c r="E83" s="46"/>
      <c r="F83" s="49"/>
      <c r="G83" s="50"/>
      <c r="H83" s="50"/>
      <c r="I83" s="50"/>
      <c r="J83" s="50"/>
      <c r="K83" s="50"/>
      <c r="L83" s="50"/>
      <c r="M83" s="50"/>
      <c r="N83" s="51"/>
      <c r="O83" s="49"/>
      <c r="P83" s="50"/>
      <c r="Q83" s="52"/>
      <c r="R83" s="46"/>
      <c r="S83" s="54"/>
      <c r="T83" s="46"/>
      <c r="U83" s="46"/>
    </row>
    <row r="84" spans="1:21" x14ac:dyDescent="0.25">
      <c r="A84" s="45"/>
      <c r="B84" s="46"/>
      <c r="C84" s="46"/>
      <c r="D84" s="46"/>
      <c r="E84" s="46"/>
      <c r="F84" s="49"/>
      <c r="G84" s="50"/>
      <c r="H84" s="50"/>
      <c r="I84" s="50"/>
      <c r="J84" s="50"/>
      <c r="K84" s="50"/>
      <c r="L84" s="50"/>
      <c r="M84" s="50"/>
      <c r="N84" s="51"/>
      <c r="O84" s="49"/>
      <c r="P84" s="50"/>
      <c r="Q84" s="52"/>
      <c r="R84" s="46"/>
      <c r="S84" s="54"/>
      <c r="T84" s="46"/>
      <c r="U84" s="46"/>
    </row>
    <row r="85" spans="1:21" x14ac:dyDescent="0.25">
      <c r="A85" s="45"/>
      <c r="B85" s="46"/>
      <c r="C85" s="46"/>
      <c r="D85" s="46"/>
      <c r="E85" s="46"/>
      <c r="F85" s="49"/>
      <c r="G85" s="50"/>
      <c r="H85" s="50"/>
      <c r="I85" s="50"/>
      <c r="J85" s="50"/>
      <c r="K85" s="50"/>
      <c r="L85" s="50"/>
      <c r="M85" s="50"/>
      <c r="N85" s="51"/>
      <c r="O85" s="49"/>
      <c r="P85" s="50"/>
      <c r="Q85" s="52"/>
      <c r="R85" s="46"/>
      <c r="S85" s="54"/>
      <c r="T85" s="46"/>
      <c r="U85" s="46"/>
    </row>
    <row r="86" spans="1:21" x14ac:dyDescent="0.25">
      <c r="A86" s="45"/>
      <c r="B86" s="46"/>
      <c r="C86" s="46"/>
      <c r="D86" s="46"/>
      <c r="E86" s="46"/>
      <c r="F86" s="49"/>
      <c r="G86" s="50"/>
      <c r="H86" s="50"/>
      <c r="I86" s="50"/>
      <c r="J86" s="50"/>
      <c r="K86" s="50"/>
      <c r="L86" s="50"/>
      <c r="M86" s="50"/>
      <c r="N86" s="51"/>
      <c r="O86" s="49"/>
      <c r="P86" s="50"/>
      <c r="Q86" s="52"/>
      <c r="R86" s="46"/>
      <c r="S86" s="54"/>
      <c r="T86" s="46"/>
      <c r="U86" s="46"/>
    </row>
    <row r="87" spans="1:21" x14ac:dyDescent="0.25">
      <c r="A87" s="45"/>
      <c r="B87" s="46"/>
      <c r="C87" s="46"/>
      <c r="D87" s="46"/>
      <c r="E87" s="46"/>
      <c r="F87" s="49"/>
      <c r="G87" s="50"/>
      <c r="H87" s="50"/>
      <c r="I87" s="50"/>
      <c r="J87" s="50"/>
      <c r="K87" s="50"/>
      <c r="L87" s="50"/>
      <c r="M87" s="50"/>
      <c r="N87" s="51"/>
      <c r="O87" s="49"/>
      <c r="P87" s="50"/>
      <c r="Q87" s="52"/>
      <c r="R87" s="46"/>
      <c r="S87" s="54"/>
      <c r="T87" s="46"/>
      <c r="U87" s="46"/>
    </row>
    <row r="88" spans="1:21" x14ac:dyDescent="0.25">
      <c r="A88" s="45"/>
      <c r="B88" s="46"/>
      <c r="C88" s="46"/>
      <c r="D88" s="46"/>
      <c r="E88" s="46"/>
      <c r="F88" s="49"/>
      <c r="G88" s="50"/>
      <c r="H88" s="50"/>
      <c r="I88" s="50"/>
      <c r="J88" s="50"/>
      <c r="K88" s="50"/>
      <c r="L88" s="50"/>
      <c r="M88" s="50"/>
      <c r="N88" s="51"/>
      <c r="O88" s="49"/>
      <c r="P88" s="50"/>
      <c r="Q88" s="52"/>
      <c r="R88" s="46"/>
      <c r="S88" s="54"/>
      <c r="T88" s="46"/>
      <c r="U88" s="46"/>
    </row>
    <row r="89" spans="1:21" x14ac:dyDescent="0.25">
      <c r="A89" s="45"/>
      <c r="B89" s="46"/>
      <c r="C89" s="46"/>
      <c r="D89" s="46"/>
      <c r="E89" s="46"/>
      <c r="F89" s="49"/>
      <c r="G89" s="50"/>
      <c r="H89" s="50"/>
      <c r="I89" s="50"/>
      <c r="J89" s="50"/>
      <c r="K89" s="50"/>
      <c r="L89" s="50"/>
      <c r="M89" s="50"/>
      <c r="N89" s="51"/>
      <c r="O89" s="49"/>
      <c r="P89" s="50"/>
      <c r="Q89" s="52"/>
      <c r="R89" s="46"/>
      <c r="S89" s="54"/>
      <c r="T89" s="46"/>
      <c r="U89" s="46"/>
    </row>
    <row r="90" spans="1:21" x14ac:dyDescent="0.25">
      <c r="A90" s="45"/>
      <c r="B90" s="46"/>
      <c r="C90" s="46"/>
      <c r="D90" s="46"/>
      <c r="E90" s="46"/>
      <c r="F90" s="49"/>
      <c r="G90" s="50"/>
      <c r="H90" s="50"/>
      <c r="I90" s="50"/>
      <c r="J90" s="50"/>
      <c r="K90" s="50"/>
      <c r="L90" s="50"/>
      <c r="M90" s="50"/>
      <c r="N90" s="51"/>
      <c r="O90" s="49"/>
      <c r="P90" s="50"/>
      <c r="Q90" s="52"/>
      <c r="R90" s="46"/>
      <c r="S90" s="54"/>
      <c r="T90" s="46"/>
      <c r="U90" s="46"/>
    </row>
    <row r="91" spans="1:21" x14ac:dyDescent="0.25">
      <c r="A91" s="45"/>
      <c r="B91" s="46"/>
      <c r="C91" s="46"/>
      <c r="D91" s="46"/>
      <c r="E91" s="46"/>
      <c r="F91" s="49"/>
      <c r="G91" s="50"/>
      <c r="H91" s="50"/>
      <c r="I91" s="50"/>
      <c r="J91" s="50"/>
      <c r="K91" s="50"/>
      <c r="L91" s="50"/>
      <c r="M91" s="50"/>
      <c r="N91" s="51"/>
      <c r="O91" s="49"/>
      <c r="P91" s="50"/>
      <c r="Q91" s="52"/>
      <c r="R91" s="46"/>
      <c r="S91" s="54"/>
      <c r="T91" s="46"/>
      <c r="U91" s="46"/>
    </row>
    <row r="92" spans="1:21" x14ac:dyDescent="0.25">
      <c r="A92" s="45"/>
      <c r="B92" s="46"/>
      <c r="C92" s="46"/>
      <c r="D92" s="46"/>
      <c r="E92" s="46"/>
      <c r="F92" s="49"/>
      <c r="G92" s="50"/>
      <c r="H92" s="50"/>
      <c r="I92" s="50"/>
      <c r="J92" s="50"/>
      <c r="K92" s="50"/>
      <c r="L92" s="50"/>
      <c r="M92" s="50"/>
      <c r="N92" s="51"/>
      <c r="O92" s="49"/>
      <c r="P92" s="50"/>
      <c r="Q92" s="52"/>
      <c r="R92" s="46"/>
      <c r="S92" s="54"/>
      <c r="T92" s="46"/>
      <c r="U92" s="46"/>
    </row>
    <row r="93" spans="1:21" x14ac:dyDescent="0.25">
      <c r="A93" s="45"/>
      <c r="B93" s="46"/>
      <c r="C93" s="46"/>
      <c r="D93" s="46"/>
      <c r="E93" s="46"/>
      <c r="F93" s="49"/>
      <c r="G93" s="50"/>
      <c r="H93" s="50"/>
      <c r="I93" s="50"/>
      <c r="J93" s="50"/>
      <c r="K93" s="50"/>
      <c r="L93" s="50"/>
      <c r="M93" s="50"/>
      <c r="N93" s="51"/>
      <c r="O93" s="49"/>
      <c r="P93" s="50"/>
      <c r="Q93" s="52"/>
      <c r="R93" s="46"/>
      <c r="S93" s="54"/>
      <c r="T93" s="46"/>
      <c r="U93" s="46"/>
    </row>
    <row r="94" spans="1:21" x14ac:dyDescent="0.25">
      <c r="A94" s="45"/>
      <c r="B94" s="46"/>
      <c r="C94" s="46"/>
      <c r="D94" s="46"/>
      <c r="E94" s="46"/>
      <c r="F94" s="49"/>
      <c r="G94" s="50"/>
      <c r="H94" s="50"/>
      <c r="I94" s="50"/>
      <c r="J94" s="50"/>
      <c r="K94" s="50"/>
      <c r="L94" s="50"/>
      <c r="M94" s="50"/>
      <c r="N94" s="51"/>
      <c r="O94" s="49"/>
      <c r="P94" s="50"/>
      <c r="Q94" s="52"/>
      <c r="R94" s="46"/>
      <c r="S94" s="54"/>
      <c r="T94" s="46"/>
      <c r="U94" s="46"/>
    </row>
    <row r="95" spans="1:21" x14ac:dyDescent="0.25">
      <c r="A95" s="45"/>
      <c r="B95" s="46"/>
      <c r="C95" s="46"/>
      <c r="D95" s="46"/>
      <c r="E95" s="46"/>
      <c r="F95" s="49"/>
      <c r="G95" s="50"/>
      <c r="H95" s="50"/>
      <c r="I95" s="50"/>
      <c r="J95" s="50"/>
      <c r="K95" s="50"/>
      <c r="L95" s="50"/>
      <c r="M95" s="50"/>
      <c r="N95" s="51"/>
      <c r="O95" s="49"/>
      <c r="P95" s="50"/>
      <c r="Q95" s="52"/>
      <c r="R95" s="46"/>
      <c r="S95" s="54"/>
      <c r="T95" s="46"/>
      <c r="U95" s="46"/>
    </row>
    <row r="96" spans="1:21" x14ac:dyDescent="0.25">
      <c r="A96" s="45"/>
      <c r="B96" s="46"/>
      <c r="C96" s="46"/>
      <c r="D96" s="46"/>
      <c r="E96" s="46"/>
      <c r="F96" s="49"/>
      <c r="G96" s="50"/>
      <c r="H96" s="50"/>
      <c r="I96" s="50"/>
      <c r="J96" s="50"/>
      <c r="K96" s="50"/>
      <c r="L96" s="50"/>
      <c r="M96" s="50"/>
      <c r="N96" s="51"/>
      <c r="O96" s="49"/>
      <c r="P96" s="50"/>
      <c r="Q96" s="52"/>
      <c r="R96" s="46"/>
      <c r="S96" s="54"/>
      <c r="T96" s="46"/>
      <c r="U96" s="46"/>
    </row>
    <row r="97" spans="1:21" x14ac:dyDescent="0.25">
      <c r="A97" s="45"/>
      <c r="B97" s="46"/>
      <c r="C97" s="46"/>
      <c r="D97" s="46"/>
      <c r="E97" s="46"/>
      <c r="F97" s="49"/>
      <c r="G97" s="50"/>
      <c r="H97" s="50"/>
      <c r="I97" s="50"/>
      <c r="J97" s="50"/>
      <c r="K97" s="50"/>
      <c r="L97" s="50"/>
      <c r="M97" s="50"/>
      <c r="N97" s="51"/>
      <c r="O97" s="49"/>
      <c r="P97" s="50"/>
      <c r="Q97" s="52"/>
      <c r="R97" s="46"/>
      <c r="S97" s="54"/>
      <c r="T97" s="46"/>
      <c r="U97" s="46"/>
    </row>
    <row r="98" spans="1:21" x14ac:dyDescent="0.25">
      <c r="A98" s="45"/>
      <c r="B98" s="46"/>
      <c r="C98" s="46"/>
      <c r="D98" s="46"/>
      <c r="E98" s="46"/>
      <c r="F98" s="49"/>
      <c r="G98" s="50"/>
      <c r="H98" s="50"/>
      <c r="I98" s="50"/>
      <c r="J98" s="50"/>
      <c r="K98" s="50"/>
      <c r="L98" s="50"/>
      <c r="M98" s="50"/>
      <c r="N98" s="51"/>
      <c r="O98" s="49"/>
      <c r="P98" s="50"/>
      <c r="Q98" s="52"/>
      <c r="R98" s="46"/>
      <c r="S98" s="54"/>
      <c r="T98" s="46"/>
      <c r="U98" s="46"/>
    </row>
    <row r="99" spans="1:21" x14ac:dyDescent="0.25">
      <c r="A99" s="45"/>
      <c r="B99" s="46"/>
      <c r="C99" s="46"/>
      <c r="D99" s="46"/>
      <c r="E99" s="46"/>
      <c r="F99" s="49"/>
      <c r="G99" s="50"/>
      <c r="H99" s="50"/>
      <c r="I99" s="50"/>
      <c r="J99" s="50"/>
      <c r="K99" s="50"/>
      <c r="L99" s="50"/>
      <c r="M99" s="50"/>
      <c r="N99" s="51"/>
      <c r="O99" s="49"/>
      <c r="P99" s="50"/>
      <c r="Q99" s="52"/>
      <c r="R99" s="46"/>
      <c r="S99" s="54"/>
      <c r="T99" s="46"/>
      <c r="U99" s="46"/>
    </row>
    <row r="100" spans="1:21" x14ac:dyDescent="0.25">
      <c r="A100" s="45"/>
      <c r="B100" s="46"/>
      <c r="C100" s="46"/>
      <c r="D100" s="46"/>
      <c r="E100" s="46"/>
      <c r="F100" s="49"/>
      <c r="G100" s="50"/>
      <c r="H100" s="50"/>
      <c r="I100" s="50"/>
      <c r="J100" s="50"/>
      <c r="K100" s="50"/>
      <c r="L100" s="50"/>
      <c r="M100" s="50"/>
      <c r="N100" s="51"/>
      <c r="O100" s="49"/>
      <c r="P100" s="50"/>
      <c r="Q100" s="52"/>
      <c r="R100" s="46"/>
      <c r="S100" s="54"/>
      <c r="T100" s="46"/>
      <c r="U100" s="46"/>
    </row>
    <row r="101" spans="1:21" x14ac:dyDescent="0.25">
      <c r="A101" s="45"/>
      <c r="B101" s="46"/>
      <c r="C101" s="46"/>
      <c r="D101" s="46"/>
      <c r="E101" s="46"/>
      <c r="F101" s="49"/>
      <c r="G101" s="50"/>
      <c r="H101" s="50"/>
      <c r="I101" s="50"/>
      <c r="J101" s="50"/>
      <c r="K101" s="50"/>
      <c r="L101" s="50"/>
      <c r="M101" s="50"/>
      <c r="N101" s="51"/>
      <c r="O101" s="49"/>
      <c r="P101" s="50"/>
      <c r="Q101" s="52"/>
      <c r="R101" s="46"/>
      <c r="S101" s="54"/>
      <c r="T101" s="46"/>
      <c r="U101" s="46"/>
    </row>
    <row r="102" spans="1:21" x14ac:dyDescent="0.25">
      <c r="A102" s="45"/>
      <c r="B102" s="46"/>
      <c r="C102" s="46"/>
      <c r="D102" s="46"/>
      <c r="E102" s="46"/>
      <c r="F102" s="49"/>
      <c r="G102" s="50"/>
      <c r="H102" s="50"/>
      <c r="I102" s="50"/>
      <c r="J102" s="50"/>
      <c r="K102" s="50"/>
      <c r="L102" s="50"/>
      <c r="M102" s="50"/>
      <c r="N102" s="51"/>
      <c r="O102" s="49"/>
      <c r="P102" s="50"/>
      <c r="Q102" s="52"/>
      <c r="R102" s="46"/>
      <c r="S102" s="54"/>
      <c r="T102" s="46"/>
      <c r="U102" s="46"/>
    </row>
    <row r="103" spans="1:21" x14ac:dyDescent="0.25">
      <c r="A103" s="45"/>
      <c r="B103" s="46"/>
      <c r="C103" s="46"/>
      <c r="D103" s="46"/>
      <c r="E103" s="46"/>
      <c r="F103" s="49"/>
      <c r="G103" s="50"/>
      <c r="H103" s="50"/>
      <c r="I103" s="50"/>
      <c r="J103" s="50"/>
      <c r="K103" s="50"/>
      <c r="L103" s="50"/>
      <c r="M103" s="50"/>
      <c r="N103" s="51"/>
      <c r="O103" s="49"/>
      <c r="P103" s="50"/>
      <c r="Q103" s="52"/>
      <c r="R103" s="46"/>
      <c r="S103" s="54"/>
      <c r="T103" s="46"/>
      <c r="U103" s="46"/>
    </row>
    <row r="104" spans="1:21" x14ac:dyDescent="0.25">
      <c r="A104" s="45"/>
      <c r="B104" s="46"/>
      <c r="C104" s="46"/>
      <c r="D104" s="46"/>
      <c r="E104" s="46"/>
      <c r="F104" s="49"/>
      <c r="G104" s="50"/>
      <c r="H104" s="50"/>
      <c r="I104" s="50"/>
      <c r="J104" s="50"/>
      <c r="K104" s="50"/>
      <c r="L104" s="50"/>
      <c r="M104" s="50"/>
      <c r="N104" s="51"/>
      <c r="O104" s="49"/>
      <c r="P104" s="50"/>
      <c r="Q104" s="52"/>
      <c r="R104" s="46"/>
      <c r="S104" s="54"/>
      <c r="T104" s="46"/>
      <c r="U104" s="46"/>
    </row>
    <row r="105" spans="1:21" x14ac:dyDescent="0.25">
      <c r="A105" s="45"/>
      <c r="B105" s="46"/>
      <c r="C105" s="46"/>
      <c r="D105" s="46"/>
      <c r="E105" s="46"/>
      <c r="F105" s="49"/>
      <c r="G105" s="50"/>
      <c r="H105" s="50"/>
      <c r="I105" s="50"/>
      <c r="J105" s="50"/>
      <c r="K105" s="50"/>
      <c r="L105" s="50"/>
      <c r="M105" s="50"/>
      <c r="N105" s="51"/>
      <c r="O105" s="49"/>
      <c r="P105" s="50"/>
      <c r="Q105" s="52"/>
      <c r="R105" s="46"/>
      <c r="S105" s="54"/>
      <c r="T105" s="46"/>
      <c r="U105" s="46"/>
    </row>
    <row r="106" spans="1:21" x14ac:dyDescent="0.25">
      <c r="A106" s="45"/>
      <c r="B106" s="46"/>
      <c r="C106" s="46"/>
      <c r="D106" s="46"/>
      <c r="E106" s="46"/>
      <c r="F106" s="49"/>
      <c r="G106" s="50"/>
      <c r="H106" s="50"/>
      <c r="I106" s="50"/>
      <c r="J106" s="50"/>
      <c r="K106" s="50"/>
      <c r="L106" s="50"/>
      <c r="M106" s="50"/>
      <c r="N106" s="51"/>
      <c r="O106" s="49"/>
      <c r="P106" s="50"/>
      <c r="Q106" s="52"/>
      <c r="R106" s="46"/>
      <c r="S106" s="54"/>
      <c r="T106" s="46"/>
      <c r="U106" s="46"/>
    </row>
    <row r="107" spans="1:21" x14ac:dyDescent="0.25">
      <c r="A107" s="45"/>
      <c r="B107" s="46"/>
      <c r="C107" s="46"/>
      <c r="D107" s="46"/>
      <c r="E107" s="46"/>
      <c r="F107" s="49"/>
      <c r="G107" s="50"/>
      <c r="H107" s="50"/>
      <c r="I107" s="50"/>
      <c r="J107" s="50"/>
      <c r="K107" s="50"/>
      <c r="L107" s="50"/>
      <c r="M107" s="50"/>
      <c r="N107" s="51"/>
      <c r="O107" s="49"/>
      <c r="P107" s="50"/>
      <c r="Q107" s="52"/>
      <c r="R107" s="46"/>
      <c r="S107" s="54"/>
      <c r="T107" s="46"/>
      <c r="U107" s="46"/>
    </row>
    <row r="108" spans="1:21" x14ac:dyDescent="0.25">
      <c r="A108" s="45"/>
      <c r="B108" s="46"/>
      <c r="C108" s="46"/>
      <c r="D108" s="46"/>
      <c r="E108" s="46"/>
      <c r="F108" s="49"/>
      <c r="G108" s="50"/>
      <c r="H108" s="50"/>
      <c r="I108" s="50"/>
      <c r="J108" s="50"/>
      <c r="K108" s="50"/>
      <c r="L108" s="50"/>
      <c r="M108" s="50"/>
      <c r="N108" s="51"/>
      <c r="O108" s="49"/>
      <c r="P108" s="50"/>
      <c r="Q108" s="52"/>
      <c r="R108" s="46"/>
      <c r="S108" s="54"/>
      <c r="T108" s="46"/>
      <c r="U108" s="46"/>
    </row>
    <row r="109" spans="1:21" x14ac:dyDescent="0.25">
      <c r="A109" s="45"/>
      <c r="B109" s="46"/>
      <c r="C109" s="46"/>
      <c r="D109" s="46"/>
      <c r="E109" s="46"/>
      <c r="F109" s="49"/>
      <c r="G109" s="50"/>
      <c r="H109" s="50"/>
      <c r="I109" s="50"/>
      <c r="J109" s="50"/>
      <c r="K109" s="50"/>
      <c r="L109" s="50"/>
      <c r="M109" s="50"/>
      <c r="N109" s="51"/>
      <c r="O109" s="49"/>
      <c r="P109" s="50"/>
      <c r="Q109" s="52"/>
      <c r="R109" s="46"/>
      <c r="S109" s="54"/>
      <c r="T109" s="46"/>
      <c r="U109" s="46"/>
    </row>
    <row r="110" spans="1:21" x14ac:dyDescent="0.25">
      <c r="A110" s="45"/>
      <c r="B110" s="46"/>
      <c r="C110" s="46"/>
      <c r="D110" s="46"/>
      <c r="E110" s="46"/>
      <c r="F110" s="49"/>
      <c r="G110" s="50"/>
      <c r="H110" s="50"/>
      <c r="I110" s="50"/>
      <c r="J110" s="50"/>
      <c r="K110" s="50"/>
      <c r="L110" s="50"/>
      <c r="M110" s="50"/>
      <c r="N110" s="51"/>
      <c r="O110" s="49"/>
      <c r="P110" s="50"/>
      <c r="Q110" s="52"/>
      <c r="R110" s="46"/>
      <c r="S110" s="54"/>
      <c r="T110" s="46"/>
      <c r="U110" s="46"/>
    </row>
    <row r="111" spans="1:21" x14ac:dyDescent="0.25">
      <c r="A111" s="45"/>
      <c r="B111" s="46"/>
      <c r="C111" s="46"/>
      <c r="D111" s="46"/>
      <c r="E111" s="46"/>
      <c r="F111" s="49"/>
      <c r="G111" s="50"/>
      <c r="H111" s="50"/>
      <c r="I111" s="50"/>
      <c r="J111" s="50"/>
      <c r="K111" s="50"/>
      <c r="L111" s="50"/>
      <c r="M111" s="50"/>
      <c r="N111" s="51"/>
      <c r="O111" s="49"/>
      <c r="P111" s="50"/>
      <c r="Q111" s="52"/>
      <c r="R111" s="46"/>
      <c r="S111" s="54"/>
      <c r="T111" s="46"/>
      <c r="U111" s="46"/>
    </row>
    <row r="112" spans="1:21" x14ac:dyDescent="0.25">
      <c r="A112" s="45"/>
      <c r="B112" s="46"/>
      <c r="C112" s="46"/>
      <c r="D112" s="46"/>
      <c r="E112" s="46"/>
      <c r="F112" s="49"/>
      <c r="G112" s="50"/>
      <c r="H112" s="50"/>
      <c r="I112" s="50"/>
      <c r="J112" s="50"/>
      <c r="K112" s="50"/>
      <c r="L112" s="50"/>
      <c r="M112" s="50"/>
      <c r="N112" s="51"/>
      <c r="O112" s="49"/>
      <c r="P112" s="50"/>
      <c r="Q112" s="52"/>
      <c r="R112" s="46"/>
      <c r="S112" s="54"/>
      <c r="T112" s="46"/>
      <c r="U112" s="46"/>
    </row>
    <row r="113" spans="1:21" x14ac:dyDescent="0.25">
      <c r="A113" s="45"/>
      <c r="B113" s="46"/>
      <c r="C113" s="46"/>
      <c r="D113" s="46"/>
      <c r="E113" s="46"/>
      <c r="F113" s="49"/>
      <c r="G113" s="50"/>
      <c r="H113" s="50"/>
      <c r="I113" s="50"/>
      <c r="J113" s="50"/>
      <c r="K113" s="50"/>
      <c r="L113" s="50"/>
      <c r="M113" s="50"/>
      <c r="N113" s="51"/>
      <c r="O113" s="49"/>
      <c r="P113" s="50"/>
      <c r="Q113" s="52"/>
      <c r="R113" s="46"/>
      <c r="S113" s="54"/>
      <c r="T113" s="46"/>
      <c r="U113" s="46"/>
    </row>
    <row r="114" spans="1:21" x14ac:dyDescent="0.25">
      <c r="A114" s="45"/>
      <c r="B114" s="46"/>
      <c r="C114" s="46"/>
      <c r="D114" s="46"/>
      <c r="E114" s="46"/>
      <c r="F114" s="49"/>
      <c r="G114" s="50"/>
      <c r="H114" s="50"/>
      <c r="I114" s="50"/>
      <c r="J114" s="50"/>
      <c r="K114" s="50"/>
      <c r="L114" s="50"/>
      <c r="M114" s="50"/>
      <c r="N114" s="51"/>
      <c r="O114" s="49"/>
      <c r="P114" s="50"/>
      <c r="Q114" s="52"/>
      <c r="R114" s="46"/>
      <c r="S114" s="54"/>
      <c r="T114" s="46"/>
      <c r="U114" s="46"/>
    </row>
    <row customHeight="1" ht="15.75" r="115" spans="1:21" x14ac:dyDescent="0.25">
      <c r="A115" s="45"/>
      <c r="B115" s="46"/>
      <c r="C115" s="46"/>
      <c r="D115" s="46"/>
      <c r="E115" s="46"/>
      <c r="F115" s="49"/>
      <c r="G115" s="50"/>
      <c r="H115" s="50"/>
      <c r="I115" s="50"/>
      <c r="J115" s="50"/>
      <c r="K115" s="50"/>
      <c r="L115" s="50"/>
      <c r="M115" s="50"/>
      <c r="N115" s="51"/>
      <c r="O115" s="49"/>
      <c r="P115" s="50"/>
      <c r="Q115" s="52"/>
      <c r="R115" s="46"/>
      <c r="S115" s="54"/>
      <c r="T115" s="46"/>
      <c r="U115" s="46"/>
    </row>
    <row r="116" spans="1:21" x14ac:dyDescent="0.25">
      <c r="A116" s="45"/>
      <c r="B116" s="46"/>
      <c r="C116" s="46"/>
      <c r="D116" s="46"/>
      <c r="E116" s="46"/>
      <c r="F116" s="49"/>
      <c r="G116" s="50"/>
      <c r="H116" s="50"/>
      <c r="I116" s="50"/>
      <c r="J116" s="50"/>
      <c r="K116" s="50"/>
      <c r="L116" s="50"/>
      <c r="M116" s="50"/>
      <c r="N116" s="51"/>
      <c r="O116" s="49"/>
      <c r="P116" s="50"/>
      <c r="Q116" s="52"/>
      <c r="R116" s="46"/>
      <c r="S116" s="54"/>
      <c r="T116" s="46"/>
      <c r="U116" s="46"/>
    </row>
    <row r="117" spans="1:21" x14ac:dyDescent="0.25">
      <c r="A117" s="45"/>
      <c r="B117" s="46"/>
      <c r="C117" s="46"/>
      <c r="D117" s="46"/>
      <c r="E117" s="46"/>
      <c r="F117" s="49"/>
      <c r="G117" s="50"/>
      <c r="H117" s="50"/>
      <c r="I117" s="50"/>
      <c r="J117" s="50"/>
      <c r="K117" s="50"/>
      <c r="L117" s="50"/>
      <c r="M117" s="50"/>
      <c r="N117" s="51"/>
      <c r="O117" s="49"/>
      <c r="P117" s="50"/>
      <c r="Q117" s="52"/>
      <c r="R117" s="46"/>
      <c r="S117" s="54"/>
      <c r="T117" s="46"/>
      <c r="U117" s="46"/>
    </row>
    <row r="118" spans="1:21" x14ac:dyDescent="0.25">
      <c r="A118" s="45"/>
      <c r="B118" s="46"/>
      <c r="C118" s="46"/>
      <c r="D118" s="46"/>
      <c r="E118" s="46"/>
      <c r="F118" s="49"/>
      <c r="G118" s="50"/>
      <c r="H118" s="50"/>
      <c r="I118" s="50"/>
      <c r="J118" s="50"/>
      <c r="K118" s="50"/>
      <c r="L118" s="50"/>
      <c r="M118" s="50"/>
      <c r="N118" s="51"/>
      <c r="O118" s="49"/>
      <c r="P118" s="50"/>
      <c r="Q118" s="52"/>
      <c r="R118" s="46"/>
      <c r="S118" s="54"/>
      <c r="T118" s="46"/>
      <c r="U118" s="46"/>
    </row>
    <row r="119" spans="1:21" x14ac:dyDescent="0.25">
      <c r="A119" s="45"/>
      <c r="B119" s="46"/>
      <c r="C119" s="46"/>
      <c r="D119" s="46"/>
      <c r="E119" s="46"/>
      <c r="F119" s="49"/>
      <c r="G119" s="50"/>
      <c r="H119" s="50"/>
      <c r="I119" s="50"/>
      <c r="J119" s="50"/>
      <c r="K119" s="50"/>
      <c r="L119" s="50"/>
      <c r="M119" s="50"/>
      <c r="N119" s="51"/>
      <c r="O119" s="49"/>
      <c r="P119" s="50"/>
      <c r="Q119" s="52"/>
      <c r="R119" s="46"/>
      <c r="S119" s="54"/>
      <c r="T119" s="46"/>
      <c r="U119" s="46"/>
    </row>
    <row r="120" spans="1:21" x14ac:dyDescent="0.25">
      <c r="A120" s="45"/>
      <c r="B120" s="46"/>
      <c r="C120" s="46"/>
      <c r="D120" s="46"/>
      <c r="E120" s="46"/>
      <c r="F120" s="49"/>
      <c r="G120" s="50"/>
      <c r="H120" s="50"/>
      <c r="I120" s="50"/>
      <c r="J120" s="50"/>
      <c r="K120" s="50"/>
      <c r="L120" s="50"/>
      <c r="M120" s="50"/>
      <c r="N120" s="51"/>
      <c r="O120" s="49"/>
      <c r="P120" s="50"/>
      <c r="Q120" s="52"/>
      <c r="R120" s="46"/>
      <c r="S120" s="54"/>
      <c r="T120" s="46"/>
      <c r="U120" s="46"/>
    </row>
    <row r="121" spans="1:21" x14ac:dyDescent="0.25">
      <c r="A121" s="45"/>
      <c r="B121" s="46"/>
      <c r="C121" s="46"/>
      <c r="D121" s="46"/>
      <c r="E121" s="46"/>
      <c r="F121" s="49"/>
      <c r="G121" s="50"/>
      <c r="H121" s="50"/>
      <c r="I121" s="50"/>
      <c r="J121" s="50"/>
      <c r="K121" s="50"/>
      <c r="L121" s="50"/>
      <c r="M121" s="50"/>
      <c r="N121" s="51"/>
      <c r="O121" s="49"/>
      <c r="P121" s="50"/>
      <c r="Q121" s="52"/>
      <c r="R121" s="46"/>
      <c r="S121" s="54"/>
      <c r="T121" s="46"/>
      <c r="U121" s="46"/>
    </row>
    <row r="122" spans="1:21" x14ac:dyDescent="0.25">
      <c r="A122" s="45"/>
      <c r="B122" s="46"/>
      <c r="C122" s="46"/>
      <c r="D122" s="46"/>
      <c r="E122" s="46"/>
      <c r="F122" s="49"/>
      <c r="G122" s="50"/>
      <c r="H122" s="50"/>
      <c r="I122" s="50"/>
      <c r="J122" s="50"/>
      <c r="K122" s="50"/>
      <c r="L122" s="50"/>
      <c r="M122" s="50"/>
      <c r="N122" s="51"/>
      <c r="O122" s="49"/>
      <c r="P122" s="50"/>
      <c r="Q122" s="52"/>
      <c r="R122" s="46"/>
      <c r="S122" s="54"/>
      <c r="T122" s="46"/>
      <c r="U122" s="46"/>
    </row>
    <row r="123" spans="1:21" x14ac:dyDescent="0.25">
      <c r="A123" s="45"/>
      <c r="B123" s="46"/>
      <c r="C123" s="46"/>
      <c r="D123" s="46"/>
      <c r="E123" s="46"/>
      <c r="F123" s="49"/>
      <c r="G123" s="50"/>
      <c r="H123" s="50"/>
      <c r="I123" s="50"/>
      <c r="J123" s="50"/>
      <c r="K123" s="50"/>
      <c r="L123" s="50"/>
      <c r="M123" s="50"/>
      <c r="N123" s="51"/>
      <c r="O123" s="49"/>
      <c r="P123" s="50"/>
      <c r="Q123" s="52"/>
      <c r="R123" s="46"/>
      <c r="S123" s="54"/>
      <c r="T123" s="46"/>
      <c r="U123" s="46"/>
    </row>
    <row r="124" spans="1:21" x14ac:dyDescent="0.25">
      <c r="A124" s="45"/>
      <c r="B124" s="46"/>
      <c r="C124" s="46"/>
      <c r="D124" s="46"/>
      <c r="E124" s="46"/>
      <c r="F124" s="49"/>
      <c r="G124" s="50"/>
      <c r="H124" s="50"/>
      <c r="I124" s="50"/>
      <c r="J124" s="50"/>
      <c r="K124" s="50"/>
      <c r="L124" s="50"/>
      <c r="M124" s="50"/>
      <c r="N124" s="51"/>
      <c r="O124" s="49"/>
      <c r="P124" s="50"/>
      <c r="Q124" s="52"/>
      <c r="R124" s="46"/>
      <c r="S124" s="54"/>
      <c r="T124" s="46"/>
      <c r="U124" s="46"/>
    </row>
    <row r="125" spans="1:21" x14ac:dyDescent="0.25">
      <c r="A125" s="45"/>
      <c r="B125" s="46"/>
      <c r="C125" s="46"/>
      <c r="D125" s="46"/>
      <c r="E125" s="46"/>
      <c r="F125" s="49"/>
      <c r="G125" s="50"/>
      <c r="H125" s="50"/>
      <c r="I125" s="50"/>
      <c r="J125" s="50"/>
      <c r="K125" s="50"/>
      <c r="L125" s="50"/>
      <c r="M125" s="50"/>
      <c r="N125" s="51"/>
      <c r="O125" s="49"/>
      <c r="P125" s="50"/>
      <c r="Q125" s="52"/>
      <c r="R125" s="46"/>
      <c r="S125" s="54"/>
      <c r="T125" s="46"/>
      <c r="U125" s="46"/>
    </row>
    <row r="126" spans="1:21" x14ac:dyDescent="0.25">
      <c r="A126" s="45"/>
      <c r="B126" s="46"/>
      <c r="C126" s="46"/>
      <c r="D126" s="46"/>
      <c r="E126" s="46"/>
      <c r="F126" s="49"/>
      <c r="G126" s="50"/>
      <c r="H126" s="50"/>
      <c r="I126" s="50"/>
      <c r="J126" s="50"/>
      <c r="K126" s="50"/>
      <c r="L126" s="50"/>
      <c r="M126" s="50"/>
      <c r="N126" s="51"/>
      <c r="O126" s="49"/>
      <c r="P126" s="50"/>
      <c r="Q126" s="52"/>
      <c r="R126" s="46"/>
      <c r="S126" s="54"/>
      <c r="T126" s="46"/>
      <c r="U126" s="46"/>
    </row>
    <row r="127" spans="1:21" x14ac:dyDescent="0.25">
      <c r="A127" s="45"/>
      <c r="B127" s="46"/>
      <c r="C127" s="46"/>
      <c r="D127" s="46"/>
      <c r="E127" s="46"/>
      <c r="F127" s="49"/>
      <c r="G127" s="50"/>
      <c r="H127" s="50"/>
      <c r="I127" s="50"/>
      <c r="J127" s="50"/>
      <c r="K127" s="50"/>
      <c r="L127" s="50"/>
      <c r="M127" s="50"/>
      <c r="N127" s="51"/>
      <c r="O127" s="49"/>
      <c r="P127" s="50"/>
      <c r="Q127" s="52"/>
      <c r="R127" s="46"/>
      <c r="S127" s="54"/>
      <c r="T127" s="46"/>
      <c r="U127" s="46"/>
    </row>
    <row r="128" spans="1:21" x14ac:dyDescent="0.25">
      <c r="A128" s="45"/>
      <c r="B128" s="46"/>
      <c r="C128" s="46"/>
      <c r="D128" s="46"/>
      <c r="E128" s="46"/>
      <c r="F128" s="49"/>
      <c r="G128" s="50"/>
      <c r="H128" s="50"/>
      <c r="I128" s="50"/>
      <c r="J128" s="50"/>
      <c r="K128" s="50"/>
      <c r="L128" s="50"/>
      <c r="M128" s="50"/>
      <c r="N128" s="51"/>
      <c r="O128" s="49"/>
      <c r="P128" s="50"/>
      <c r="Q128" s="52"/>
      <c r="R128" s="46"/>
      <c r="S128" s="54"/>
      <c r="T128" s="46"/>
      <c r="U128" s="46"/>
    </row>
    <row r="129" spans="1:21" x14ac:dyDescent="0.25">
      <c r="A129" s="45"/>
      <c r="B129" s="46"/>
      <c r="C129" s="46"/>
      <c r="D129" s="46"/>
      <c r="E129" s="46"/>
      <c r="F129" s="49"/>
      <c r="G129" s="50"/>
      <c r="H129" s="50"/>
      <c r="I129" s="50"/>
      <c r="J129" s="50"/>
      <c r="K129" s="50"/>
      <c r="L129" s="50"/>
      <c r="M129" s="50"/>
      <c r="N129" s="51"/>
      <c r="O129" s="49"/>
      <c r="P129" s="50"/>
      <c r="Q129" s="52"/>
      <c r="R129" s="46"/>
      <c r="S129" s="54"/>
      <c r="T129" s="46"/>
      <c r="U129" s="46"/>
    </row>
    <row r="130" spans="1:21" x14ac:dyDescent="0.25">
      <c r="A130" s="45"/>
      <c r="B130" s="46"/>
      <c r="C130" s="46"/>
      <c r="D130" s="46"/>
      <c r="E130" s="46"/>
      <c r="F130" s="49"/>
      <c r="G130" s="50"/>
      <c r="H130" s="50"/>
      <c r="I130" s="50"/>
      <c r="J130" s="50"/>
      <c r="K130" s="50"/>
      <c r="L130" s="50"/>
      <c r="M130" s="50"/>
      <c r="N130" s="51"/>
      <c r="O130" s="49"/>
      <c r="P130" s="50"/>
      <c r="Q130" s="52"/>
      <c r="R130" s="46"/>
      <c r="S130" s="54"/>
      <c r="T130" s="46"/>
      <c r="U130" s="46"/>
    </row>
    <row r="131" spans="1:21" x14ac:dyDescent="0.25">
      <c r="A131" s="45"/>
      <c r="B131" s="46"/>
      <c r="C131" s="46"/>
      <c r="D131" s="46"/>
      <c r="E131" s="46"/>
      <c r="F131" s="49"/>
      <c r="G131" s="50"/>
      <c r="H131" s="50"/>
      <c r="I131" s="50"/>
      <c r="J131" s="50"/>
      <c r="K131" s="50"/>
      <c r="L131" s="50"/>
      <c r="M131" s="50"/>
      <c r="N131" s="51"/>
      <c r="O131" s="49"/>
      <c r="P131" s="50"/>
      <c r="Q131" s="52"/>
      <c r="R131" s="46"/>
      <c r="S131" s="54"/>
      <c r="T131" s="46"/>
      <c r="U131" s="46"/>
    </row>
    <row r="132" spans="1:21" x14ac:dyDescent="0.25">
      <c r="A132" s="45"/>
      <c r="B132" s="46"/>
      <c r="C132" s="46"/>
      <c r="D132" s="46"/>
      <c r="E132" s="46"/>
      <c r="F132" s="49"/>
      <c r="G132" s="50"/>
      <c r="H132" s="50"/>
      <c r="I132" s="50"/>
      <c r="J132" s="50"/>
      <c r="K132" s="50"/>
      <c r="L132" s="50"/>
      <c r="M132" s="50"/>
      <c r="N132" s="51"/>
      <c r="O132" s="49"/>
      <c r="P132" s="50"/>
      <c r="Q132" s="52"/>
      <c r="R132" s="46"/>
      <c r="S132" s="54"/>
      <c r="T132" s="46"/>
      <c r="U132" s="46"/>
    </row>
    <row r="133" spans="1:21" x14ac:dyDescent="0.25">
      <c r="A133" s="45"/>
      <c r="B133" s="46"/>
      <c r="C133" s="46"/>
      <c r="D133" s="46"/>
      <c r="E133" s="46"/>
      <c r="F133" s="49"/>
      <c r="G133" s="50"/>
      <c r="H133" s="50"/>
      <c r="I133" s="50"/>
      <c r="J133" s="50"/>
      <c r="K133" s="50"/>
      <c r="L133" s="50"/>
      <c r="M133" s="50"/>
      <c r="N133" s="51"/>
      <c r="O133" s="49"/>
      <c r="P133" s="50"/>
      <c r="Q133" s="52"/>
      <c r="R133" s="46"/>
      <c r="S133" s="54"/>
      <c r="T133" s="46"/>
      <c r="U133" s="46"/>
    </row>
    <row r="134" spans="1:21" x14ac:dyDescent="0.25">
      <c r="A134" s="45"/>
      <c r="B134" s="46"/>
      <c r="C134" s="46"/>
      <c r="D134" s="46"/>
      <c r="E134" s="46"/>
      <c r="F134" s="49"/>
      <c r="G134" s="50"/>
      <c r="H134" s="50"/>
      <c r="I134" s="50"/>
      <c r="J134" s="50"/>
      <c r="K134" s="50"/>
      <c r="L134" s="50"/>
      <c r="M134" s="50"/>
      <c r="N134" s="51"/>
      <c r="O134" s="49"/>
      <c r="P134" s="50"/>
      <c r="Q134" s="52"/>
      <c r="R134" s="46"/>
      <c r="S134" s="54"/>
      <c r="T134" s="46"/>
      <c r="U134" s="46"/>
    </row>
    <row r="135" spans="1:21" x14ac:dyDescent="0.25">
      <c r="A135" s="45"/>
      <c r="B135" s="46"/>
      <c r="C135" s="46"/>
      <c r="D135" s="46"/>
      <c r="E135" s="46"/>
      <c r="F135" s="49"/>
      <c r="G135" s="50"/>
      <c r="H135" s="50"/>
      <c r="I135" s="50"/>
      <c r="J135" s="50"/>
      <c r="K135" s="50"/>
      <c r="L135" s="50"/>
      <c r="M135" s="50"/>
      <c r="N135" s="51"/>
      <c r="O135" s="49"/>
      <c r="P135" s="50"/>
      <c r="Q135" s="52"/>
      <c r="R135" s="46"/>
      <c r="S135" s="54"/>
      <c r="T135" s="46"/>
      <c r="U135" s="46"/>
    </row>
    <row r="136" spans="1:21" x14ac:dyDescent="0.25">
      <c r="A136" s="45"/>
      <c r="B136" s="46"/>
      <c r="C136" s="46"/>
      <c r="D136" s="46"/>
      <c r="E136" s="46"/>
      <c r="F136" s="49"/>
      <c r="G136" s="50"/>
      <c r="H136" s="50"/>
      <c r="I136" s="50"/>
      <c r="J136" s="50"/>
      <c r="K136" s="50"/>
      <c r="L136" s="50"/>
      <c r="M136" s="50"/>
      <c r="N136" s="51"/>
      <c r="O136" s="49"/>
      <c r="P136" s="50"/>
      <c r="Q136" s="52"/>
      <c r="R136" s="46"/>
      <c r="S136" s="54"/>
      <c r="T136" s="46"/>
      <c r="U136" s="46"/>
    </row>
    <row r="137" spans="1:21" x14ac:dyDescent="0.25">
      <c r="A137" s="45"/>
      <c r="B137" s="46"/>
      <c r="C137" s="46"/>
      <c r="D137" s="46"/>
      <c r="E137" s="46"/>
      <c r="F137" s="49"/>
      <c r="G137" s="50"/>
      <c r="H137" s="50"/>
      <c r="I137" s="50"/>
      <c r="J137" s="50"/>
      <c r="K137" s="50"/>
      <c r="L137" s="50"/>
      <c r="M137" s="50"/>
      <c r="N137" s="51"/>
      <c r="O137" s="49"/>
      <c r="P137" s="50"/>
      <c r="Q137" s="52"/>
      <c r="R137" s="46"/>
      <c r="S137" s="54"/>
      <c r="T137" s="46"/>
      <c r="U137" s="46"/>
    </row>
    <row r="138" spans="1:21" x14ac:dyDescent="0.25">
      <c r="A138" s="45"/>
      <c r="B138" s="46"/>
      <c r="C138" s="46"/>
      <c r="D138" s="46"/>
      <c r="E138" s="46"/>
      <c r="F138" s="49"/>
      <c r="G138" s="50"/>
      <c r="H138" s="50"/>
      <c r="I138" s="50"/>
      <c r="J138" s="50"/>
      <c r="K138" s="50"/>
      <c r="L138" s="50"/>
      <c r="M138" s="50"/>
      <c r="N138" s="51"/>
      <c r="O138" s="49"/>
      <c r="P138" s="50"/>
      <c r="Q138" s="52"/>
      <c r="R138" s="46"/>
      <c r="S138" s="54"/>
      <c r="T138" s="46"/>
      <c r="U138" s="46"/>
    </row>
    <row r="139" spans="1:21" x14ac:dyDescent="0.25">
      <c r="A139" s="45"/>
      <c r="B139" s="46"/>
      <c r="C139" s="46"/>
      <c r="D139" s="46"/>
      <c r="E139" s="46"/>
      <c r="F139" s="49"/>
      <c r="G139" s="50"/>
      <c r="H139" s="50"/>
      <c r="I139" s="50"/>
      <c r="J139" s="50"/>
      <c r="K139" s="50"/>
      <c r="L139" s="50"/>
      <c r="M139" s="50"/>
      <c r="N139" s="51"/>
      <c r="O139" s="49"/>
      <c r="P139" s="50"/>
      <c r="Q139" s="52"/>
      <c r="R139" s="46"/>
      <c r="S139" s="54"/>
      <c r="T139" s="46"/>
      <c r="U139" s="46"/>
    </row>
    <row r="140" spans="1:21" x14ac:dyDescent="0.25">
      <c r="A140" s="45"/>
      <c r="B140" s="46"/>
      <c r="C140" s="46"/>
      <c r="D140" s="46"/>
      <c r="E140" s="46"/>
      <c r="F140" s="49"/>
      <c r="G140" s="50"/>
      <c r="H140" s="50"/>
      <c r="I140" s="50"/>
      <c r="J140" s="50"/>
      <c r="K140" s="50"/>
      <c r="L140" s="50"/>
      <c r="M140" s="50"/>
      <c r="N140" s="51"/>
      <c r="O140" s="49"/>
      <c r="P140" s="50"/>
      <c r="Q140" s="52"/>
      <c r="R140" s="46"/>
      <c r="S140" s="54"/>
      <c r="T140" s="46"/>
      <c r="U140" s="46"/>
    </row>
    <row r="141" spans="1:21" x14ac:dyDescent="0.25">
      <c r="A141" s="45"/>
      <c r="B141" s="46"/>
      <c r="C141" s="46"/>
      <c r="D141" s="46"/>
      <c r="E141" s="46"/>
      <c r="F141" s="49"/>
      <c r="G141" s="50"/>
      <c r="H141" s="50"/>
      <c r="I141" s="50"/>
      <c r="J141" s="50"/>
      <c r="K141" s="50"/>
      <c r="L141" s="50"/>
      <c r="M141" s="50"/>
      <c r="N141" s="51"/>
      <c r="O141" s="49"/>
      <c r="P141" s="50"/>
      <c r="Q141" s="52"/>
      <c r="R141" s="46"/>
      <c r="S141" s="54"/>
      <c r="T141" s="46"/>
      <c r="U141" s="46"/>
    </row>
    <row r="142" spans="1:21" x14ac:dyDescent="0.25">
      <c r="A142" s="45"/>
      <c r="B142" s="46"/>
      <c r="C142" s="46"/>
      <c r="D142" s="46"/>
      <c r="E142" s="46"/>
      <c r="F142" s="49"/>
      <c r="G142" s="50"/>
      <c r="H142" s="50"/>
      <c r="I142" s="50"/>
      <c r="J142" s="50"/>
      <c r="K142" s="50"/>
      <c r="L142" s="50"/>
      <c r="M142" s="50"/>
      <c r="N142" s="51"/>
      <c r="O142" s="49"/>
      <c r="P142" s="50"/>
      <c r="Q142" s="52"/>
      <c r="R142" s="46"/>
      <c r="S142" s="54"/>
      <c r="T142" s="46"/>
      <c r="U142" s="46"/>
    </row>
    <row customHeight="1" ht="15.75" r="143" spans="1:21" x14ac:dyDescent="0.25">
      <c r="A143" s="45"/>
      <c r="B143" s="46"/>
      <c r="C143" s="46"/>
      <c r="D143" s="46"/>
      <c r="E143" s="46"/>
      <c r="F143" s="49"/>
      <c r="G143" s="50"/>
      <c r="H143" s="50"/>
      <c r="I143" s="50"/>
      <c r="J143" s="50"/>
      <c r="K143" s="50"/>
      <c r="L143" s="50"/>
      <c r="M143" s="50"/>
      <c r="N143" s="51"/>
      <c r="O143" s="49"/>
      <c r="P143" s="50"/>
      <c r="Q143" s="52"/>
      <c r="R143" s="46"/>
      <c r="S143" s="54"/>
      <c r="T143" s="46"/>
      <c r="U143" s="46"/>
    </row>
    <row r="144" spans="1:21" x14ac:dyDescent="0.25">
      <c r="A144" s="45"/>
      <c r="B144" s="46"/>
      <c r="C144" s="46"/>
      <c r="D144" s="46"/>
      <c r="E144" s="46"/>
      <c r="F144" s="49"/>
      <c r="G144" s="50"/>
      <c r="H144" s="50"/>
      <c r="I144" s="50"/>
      <c r="J144" s="50"/>
      <c r="K144" s="50"/>
      <c r="L144" s="50"/>
      <c r="M144" s="50"/>
      <c r="N144" s="51"/>
      <c r="O144" s="49"/>
      <c r="P144" s="50"/>
      <c r="Q144" s="52"/>
      <c r="R144" s="46"/>
      <c r="S144" s="54"/>
      <c r="T144" s="46"/>
      <c r="U144" s="46"/>
    </row>
    <row r="145" spans="1:21" x14ac:dyDescent="0.25">
      <c r="A145" s="45"/>
      <c r="B145" s="46"/>
      <c r="C145" s="46"/>
      <c r="D145" s="46"/>
      <c r="E145" s="46"/>
      <c r="F145" s="49"/>
      <c r="G145" s="50"/>
      <c r="H145" s="50"/>
      <c r="I145" s="50"/>
      <c r="J145" s="50"/>
      <c r="K145" s="50"/>
      <c r="L145" s="50"/>
      <c r="M145" s="50"/>
      <c r="N145" s="51"/>
      <c r="O145" s="49"/>
      <c r="P145" s="50"/>
      <c r="Q145" s="52"/>
      <c r="R145" s="46"/>
      <c r="S145" s="54"/>
      <c r="T145" s="46"/>
      <c r="U145" s="46"/>
    </row>
    <row customHeight="1" ht="15.75" r="146" spans="1:21" x14ac:dyDescent="0.25">
      <c r="A146" s="45"/>
      <c r="B146" s="46"/>
      <c r="C146" s="46"/>
      <c r="D146" s="46"/>
      <c r="E146" s="46"/>
      <c r="F146" s="49"/>
      <c r="G146" s="50"/>
      <c r="H146" s="50"/>
      <c r="I146" s="50"/>
      <c r="J146" s="50"/>
      <c r="K146" s="50"/>
      <c r="L146" s="50"/>
      <c r="M146" s="50"/>
      <c r="N146" s="51"/>
      <c r="O146" s="49"/>
      <c r="P146" s="50"/>
      <c r="Q146" s="52"/>
      <c r="R146" s="46"/>
      <c r="S146" s="54"/>
      <c r="T146" s="46"/>
      <c r="U146" s="46"/>
    </row>
    <row r="147" spans="1:21" x14ac:dyDescent="0.25">
      <c r="A147" s="45"/>
      <c r="B147" s="46"/>
      <c r="C147" s="46"/>
      <c r="D147" s="46"/>
      <c r="E147" s="46"/>
      <c r="F147" s="49"/>
      <c r="G147" s="50"/>
      <c r="H147" s="50"/>
      <c r="I147" s="50"/>
      <c r="J147" s="50"/>
      <c r="K147" s="50"/>
      <c r="L147" s="50"/>
      <c r="M147" s="50"/>
      <c r="N147" s="51"/>
      <c r="O147" s="49"/>
      <c r="P147" s="50"/>
      <c r="Q147" s="52"/>
      <c r="R147" s="46"/>
      <c r="S147" s="54"/>
      <c r="T147" s="46"/>
      <c r="U147" s="46"/>
    </row>
    <row r="148" spans="1:21" x14ac:dyDescent="0.25">
      <c r="A148" s="45"/>
      <c r="B148" s="46"/>
      <c r="C148" s="46"/>
      <c r="D148" s="46"/>
      <c r="E148" s="46"/>
      <c r="F148" s="49"/>
      <c r="G148" s="50"/>
      <c r="H148" s="50"/>
      <c r="I148" s="50"/>
      <c r="J148" s="50"/>
      <c r="K148" s="50"/>
      <c r="L148" s="50"/>
      <c r="M148" s="50"/>
      <c r="N148" s="51"/>
      <c r="O148" s="49"/>
      <c r="P148" s="50"/>
      <c r="Q148" s="52"/>
      <c r="R148" s="46"/>
      <c r="S148" s="54"/>
      <c r="T148" s="46"/>
      <c r="U148" s="46"/>
    </row>
    <row r="149" spans="1:21" x14ac:dyDescent="0.25">
      <c r="A149" s="45"/>
      <c r="B149" s="46"/>
      <c r="C149" s="46"/>
      <c r="D149" s="46"/>
      <c r="E149" s="46"/>
      <c r="F149" s="49"/>
      <c r="G149" s="50"/>
      <c r="H149" s="50"/>
      <c r="I149" s="50"/>
      <c r="J149" s="50"/>
      <c r="K149" s="50"/>
      <c r="L149" s="50"/>
      <c r="M149" s="50"/>
      <c r="N149" s="51"/>
      <c r="O149" s="49"/>
      <c r="P149" s="50"/>
      <c r="Q149" s="52"/>
      <c r="R149" s="46"/>
      <c r="S149" s="54"/>
      <c r="T149" s="46"/>
      <c r="U149" s="46"/>
    </row>
    <row r="150" spans="1:21" x14ac:dyDescent="0.25">
      <c r="A150" s="45"/>
      <c r="B150" s="46"/>
      <c r="C150" s="46"/>
      <c r="D150" s="46"/>
      <c r="E150" s="46"/>
      <c r="F150" s="49"/>
      <c r="G150" s="50"/>
      <c r="H150" s="50"/>
      <c r="I150" s="50"/>
      <c r="J150" s="50"/>
      <c r="K150" s="50"/>
      <c r="L150" s="50"/>
      <c r="M150" s="50"/>
      <c r="N150" s="51"/>
      <c r="O150" s="49"/>
      <c r="P150" s="50"/>
      <c r="Q150" s="52"/>
      <c r="R150" s="46"/>
      <c r="S150" s="54"/>
      <c r="T150" s="46"/>
      <c r="U150" s="46"/>
    </row>
    <row r="151" spans="1:21" x14ac:dyDescent="0.25">
      <c r="A151" s="45"/>
      <c r="B151" s="46"/>
      <c r="C151" s="46"/>
      <c r="D151" s="46"/>
      <c r="E151" s="46"/>
      <c r="F151" s="49"/>
      <c r="G151" s="50"/>
      <c r="H151" s="50"/>
      <c r="I151" s="50"/>
      <c r="J151" s="50"/>
      <c r="K151" s="50"/>
      <c r="L151" s="50"/>
      <c r="M151" s="50"/>
      <c r="N151" s="51"/>
      <c r="O151" s="49"/>
      <c r="P151" s="50"/>
      <c r="Q151" s="52"/>
      <c r="R151" s="46"/>
      <c r="S151" s="54"/>
      <c r="T151" s="46"/>
      <c r="U151" s="46"/>
    </row>
    <row r="152" spans="1:21" x14ac:dyDescent="0.25">
      <c r="A152" s="45"/>
      <c r="B152" s="46"/>
      <c r="C152" s="46"/>
      <c r="D152" s="46"/>
      <c r="E152" s="46"/>
      <c r="F152" s="49"/>
      <c r="G152" s="50"/>
      <c r="H152" s="50"/>
      <c r="I152" s="50"/>
      <c r="J152" s="50"/>
      <c r="K152" s="50"/>
      <c r="L152" s="50"/>
      <c r="M152" s="50"/>
      <c r="N152" s="51"/>
      <c r="O152" s="49"/>
      <c r="P152" s="50"/>
      <c r="Q152" s="52"/>
      <c r="R152" s="46"/>
      <c r="S152" s="54"/>
      <c r="T152" s="46"/>
      <c r="U152" s="46"/>
    </row>
    <row r="153" spans="1:21" x14ac:dyDescent="0.25">
      <c r="A153" s="45"/>
      <c r="B153" s="46"/>
      <c r="C153" s="46"/>
      <c r="D153" s="46"/>
      <c r="E153" s="46"/>
      <c r="F153" s="49"/>
      <c r="G153" s="50"/>
      <c r="H153" s="50"/>
      <c r="I153" s="50"/>
      <c r="J153" s="50"/>
      <c r="K153" s="50"/>
      <c r="L153" s="50"/>
      <c r="M153" s="50"/>
      <c r="N153" s="51"/>
      <c r="O153" s="49"/>
      <c r="P153" s="50"/>
      <c r="Q153" s="52"/>
      <c r="R153" s="46"/>
      <c r="S153" s="54"/>
      <c r="T153" s="46"/>
      <c r="U153" s="46"/>
    </row>
    <row r="154" spans="1:21" x14ac:dyDescent="0.25">
      <c r="A154" s="45"/>
      <c r="B154" s="46"/>
      <c r="C154" s="46"/>
      <c r="D154" s="46"/>
      <c r="E154" s="46"/>
      <c r="F154" s="49"/>
      <c r="G154" s="50"/>
      <c r="H154" s="50"/>
      <c r="I154" s="50"/>
      <c r="J154" s="50"/>
      <c r="K154" s="50"/>
      <c r="L154" s="50"/>
      <c r="M154" s="50"/>
      <c r="N154" s="51"/>
      <c r="O154" s="49"/>
      <c r="P154" s="50"/>
      <c r="Q154" s="52"/>
      <c r="R154" s="46"/>
      <c r="S154" s="54"/>
      <c r="T154" s="46"/>
      <c r="U154" s="46"/>
    </row>
    <row r="155" spans="1:21" x14ac:dyDescent="0.25">
      <c r="A155" s="45"/>
      <c r="B155" s="46"/>
      <c r="C155" s="46"/>
      <c r="D155" s="46"/>
      <c r="E155" s="46"/>
      <c r="F155" s="49"/>
      <c r="G155" s="50"/>
      <c r="H155" s="50"/>
      <c r="I155" s="50"/>
      <c r="J155" s="50"/>
      <c r="K155" s="50"/>
      <c r="L155" s="50"/>
      <c r="M155" s="50"/>
      <c r="N155" s="51"/>
      <c r="O155" s="49"/>
      <c r="P155" s="50"/>
      <c r="Q155" s="52"/>
      <c r="R155" s="46"/>
      <c r="S155" s="54"/>
      <c r="T155" s="46"/>
      <c r="U155" s="46"/>
    </row>
    <row r="156" spans="1:21" x14ac:dyDescent="0.25">
      <c r="A156" s="45"/>
      <c r="B156" s="46"/>
      <c r="C156" s="46"/>
      <c r="D156" s="46"/>
      <c r="E156" s="46"/>
      <c r="F156" s="49"/>
      <c r="G156" s="50"/>
      <c r="H156" s="50"/>
      <c r="I156" s="50"/>
      <c r="J156" s="50"/>
      <c r="K156" s="50"/>
      <c r="L156" s="50"/>
      <c r="M156" s="50"/>
      <c r="N156" s="51"/>
      <c r="O156" s="49"/>
      <c r="P156" s="50"/>
      <c r="Q156" s="52"/>
      <c r="R156" s="46"/>
      <c r="S156" s="54"/>
      <c r="T156" s="46"/>
      <c r="U156" s="46"/>
    </row>
    <row r="157" spans="1:21" x14ac:dyDescent="0.25">
      <c r="A157" s="45"/>
      <c r="B157" s="46"/>
      <c r="C157" s="46"/>
      <c r="D157" s="46"/>
      <c r="E157" s="46"/>
      <c r="F157" s="49"/>
      <c r="G157" s="50"/>
      <c r="H157" s="50"/>
      <c r="I157" s="50"/>
      <c r="J157" s="50"/>
      <c r="K157" s="50"/>
      <c r="L157" s="50"/>
      <c r="M157" s="50"/>
      <c r="N157" s="51"/>
      <c r="O157" s="49"/>
      <c r="P157" s="50"/>
      <c r="Q157" s="52"/>
      <c r="R157" s="46"/>
      <c r="S157" s="54"/>
      <c r="T157" s="46"/>
      <c r="U157" s="46"/>
    </row>
    <row r="158" spans="1:21" x14ac:dyDescent="0.25">
      <c r="A158" s="45"/>
      <c r="B158" s="46"/>
      <c r="C158" s="46"/>
      <c r="D158" s="46"/>
      <c r="E158" s="46"/>
      <c r="F158" s="49"/>
      <c r="G158" s="50"/>
      <c r="H158" s="50"/>
      <c r="I158" s="50"/>
      <c r="J158" s="50"/>
      <c r="K158" s="50"/>
      <c r="L158" s="50"/>
      <c r="M158" s="50"/>
      <c r="N158" s="51"/>
      <c r="O158" s="49"/>
      <c r="P158" s="50"/>
      <c r="Q158" s="52"/>
      <c r="R158" s="46"/>
      <c r="S158" s="54"/>
      <c r="T158" s="46"/>
      <c r="U158" s="46"/>
    </row>
    <row r="159" spans="1:21" x14ac:dyDescent="0.25">
      <c r="A159" s="45"/>
      <c r="B159" s="46"/>
      <c r="C159" s="46"/>
      <c r="D159" s="46"/>
      <c r="E159" s="46"/>
      <c r="F159" s="49"/>
      <c r="G159" s="50"/>
      <c r="H159" s="50"/>
      <c r="I159" s="50"/>
      <c r="J159" s="50"/>
      <c r="K159" s="50"/>
      <c r="L159" s="50"/>
      <c r="M159" s="50"/>
      <c r="N159" s="51"/>
      <c r="O159" s="49"/>
      <c r="P159" s="50"/>
      <c r="Q159" s="52"/>
      <c r="R159" s="46"/>
      <c r="S159" s="54"/>
      <c r="T159" s="46"/>
      <c r="U159" s="46"/>
    </row>
    <row r="160" spans="1:21" x14ac:dyDescent="0.25">
      <c r="A160" s="45"/>
      <c r="B160" s="46"/>
      <c r="C160" s="46"/>
      <c r="D160" s="46"/>
      <c r="E160" s="46"/>
      <c r="F160" s="49"/>
      <c r="G160" s="50"/>
      <c r="H160" s="50"/>
      <c r="I160" s="50"/>
      <c r="J160" s="50"/>
      <c r="K160" s="50"/>
      <c r="L160" s="50"/>
      <c r="M160" s="50"/>
      <c r="N160" s="51"/>
      <c r="O160" s="49"/>
      <c r="P160" s="50"/>
      <c r="Q160" s="52"/>
      <c r="R160" s="46"/>
      <c r="S160" s="54"/>
      <c r="T160" s="46"/>
      <c r="U160" s="46"/>
    </row>
    <row r="161" spans="1:21" x14ac:dyDescent="0.25">
      <c r="A161" s="45"/>
      <c r="B161" s="46"/>
      <c r="C161" s="46"/>
      <c r="D161" s="46"/>
      <c r="E161" s="46"/>
      <c r="F161" s="49"/>
      <c r="G161" s="50"/>
      <c r="H161" s="50"/>
      <c r="I161" s="50"/>
      <c r="J161" s="50"/>
      <c r="K161" s="50"/>
      <c r="L161" s="50"/>
      <c r="M161" s="50"/>
      <c r="N161" s="51"/>
      <c r="O161" s="49"/>
      <c r="P161" s="50"/>
      <c r="Q161" s="52"/>
      <c r="R161" s="46"/>
      <c r="S161" s="54"/>
      <c r="T161" s="46"/>
      <c r="U161" s="46"/>
    </row>
    <row r="162" spans="1:21" x14ac:dyDescent="0.25">
      <c r="A162" s="45"/>
      <c r="B162" s="46"/>
      <c r="C162" s="46"/>
      <c r="D162" s="46"/>
      <c r="E162" s="46"/>
      <c r="F162" s="49"/>
      <c r="G162" s="50"/>
      <c r="H162" s="50"/>
      <c r="I162" s="50"/>
      <c r="J162" s="50"/>
      <c r="K162" s="50"/>
      <c r="L162" s="50"/>
      <c r="M162" s="50"/>
      <c r="N162" s="51"/>
      <c r="O162" s="49"/>
      <c r="P162" s="50"/>
      <c r="Q162" s="52"/>
      <c r="R162" s="46"/>
      <c r="S162" s="54"/>
      <c r="T162" s="46"/>
      <c r="U162" s="46"/>
    </row>
    <row r="163" spans="1:21" x14ac:dyDescent="0.25">
      <c r="A163" s="45"/>
      <c r="B163" s="46"/>
      <c r="C163" s="46"/>
      <c r="D163" s="46"/>
      <c r="E163" s="46"/>
      <c r="F163" s="49"/>
      <c r="G163" s="50"/>
      <c r="H163" s="50"/>
      <c r="I163" s="50"/>
      <c r="J163" s="50"/>
      <c r="K163" s="50"/>
      <c r="L163" s="50"/>
      <c r="M163" s="50"/>
      <c r="N163" s="51"/>
      <c r="O163" s="49"/>
      <c r="P163" s="50"/>
      <c r="Q163" s="52"/>
      <c r="R163" s="46"/>
      <c r="S163" s="54"/>
      <c r="T163" s="46"/>
      <c r="U163" s="46"/>
    </row>
    <row r="164" spans="1:21" x14ac:dyDescent="0.25">
      <c r="A164" s="45"/>
      <c r="B164" s="46"/>
      <c r="C164" s="46"/>
      <c r="D164" s="46"/>
      <c r="E164" s="46"/>
      <c r="F164" s="49"/>
      <c r="G164" s="50"/>
      <c r="H164" s="50"/>
      <c r="I164" s="50"/>
      <c r="J164" s="50"/>
      <c r="K164" s="50"/>
      <c r="L164" s="50"/>
      <c r="M164" s="50"/>
      <c r="N164" s="51"/>
      <c r="O164" s="49"/>
      <c r="P164" s="50"/>
      <c r="Q164" s="52"/>
      <c r="R164" s="46"/>
      <c r="S164" s="54"/>
      <c r="T164" s="46"/>
      <c r="U164" s="46"/>
    </row>
    <row r="165" spans="1:21" x14ac:dyDescent="0.25">
      <c r="A165" s="45"/>
      <c r="B165" s="46"/>
      <c r="C165" s="46"/>
      <c r="D165" s="46"/>
      <c r="E165" s="46"/>
      <c r="F165" s="49"/>
      <c r="G165" s="50"/>
      <c r="H165" s="50"/>
      <c r="I165" s="50"/>
      <c r="J165" s="50"/>
      <c r="K165" s="50"/>
      <c r="L165" s="50"/>
      <c r="M165" s="50"/>
      <c r="N165" s="51"/>
      <c r="O165" s="49"/>
      <c r="P165" s="50"/>
      <c r="Q165" s="52"/>
      <c r="R165" s="46"/>
      <c r="S165" s="54"/>
      <c r="T165" s="46"/>
      <c r="U165" s="46"/>
    </row>
    <row r="166" spans="1:21" x14ac:dyDescent="0.25">
      <c r="A166" s="45"/>
      <c r="B166" s="46"/>
      <c r="C166" s="46"/>
      <c r="D166" s="46"/>
      <c r="E166" s="46"/>
      <c r="F166" s="49"/>
      <c r="G166" s="50"/>
      <c r="H166" s="50"/>
      <c r="I166" s="50"/>
      <c r="J166" s="50"/>
      <c r="K166" s="50"/>
      <c r="L166" s="50"/>
      <c r="M166" s="50"/>
      <c r="N166" s="51"/>
      <c r="O166" s="49"/>
      <c r="P166" s="50"/>
      <c r="Q166" s="52"/>
      <c r="R166" s="46"/>
      <c r="S166" s="54"/>
      <c r="T166" s="46"/>
      <c r="U166" s="46"/>
    </row>
    <row r="167" spans="1:21" x14ac:dyDescent="0.25">
      <c r="A167" s="45"/>
      <c r="B167" s="46"/>
      <c r="C167" s="46"/>
      <c r="D167" s="46"/>
      <c r="E167" s="46"/>
      <c r="F167" s="49"/>
      <c r="G167" s="50"/>
      <c r="H167" s="50"/>
      <c r="I167" s="50"/>
      <c r="J167" s="50"/>
      <c r="K167" s="50"/>
      <c r="L167" s="50"/>
      <c r="M167" s="50"/>
      <c r="N167" s="51"/>
      <c r="O167" s="49"/>
      <c r="P167" s="50"/>
      <c r="Q167" s="52"/>
      <c r="R167" s="46"/>
      <c r="S167" s="54"/>
      <c r="T167" s="46"/>
      <c r="U167" s="46"/>
    </row>
    <row r="168" spans="1:21" x14ac:dyDescent="0.25">
      <c r="A168" s="45"/>
      <c r="B168" s="46"/>
      <c r="C168" s="46"/>
      <c r="D168" s="46"/>
      <c r="E168" s="46"/>
      <c r="F168" s="49"/>
      <c r="G168" s="50"/>
      <c r="H168" s="50"/>
      <c r="I168" s="50"/>
      <c r="J168" s="50"/>
      <c r="K168" s="50"/>
      <c r="L168" s="50"/>
      <c r="M168" s="50"/>
      <c r="N168" s="51"/>
      <c r="O168" s="49"/>
      <c r="P168" s="50"/>
      <c r="Q168" s="52"/>
      <c r="R168" s="46"/>
      <c r="S168" s="54"/>
      <c r="T168" s="46"/>
      <c r="U168" s="46"/>
    </row>
    <row r="169" spans="1:21" x14ac:dyDescent="0.25">
      <c r="A169" s="45"/>
      <c r="B169" s="46"/>
      <c r="C169" s="46"/>
      <c r="D169" s="46"/>
      <c r="E169" s="46"/>
      <c r="F169" s="49"/>
      <c r="G169" s="50"/>
      <c r="H169" s="50"/>
      <c r="I169" s="50"/>
      <c r="J169" s="50"/>
      <c r="K169" s="50"/>
      <c r="L169" s="50"/>
      <c r="M169" s="50"/>
      <c r="N169" s="51"/>
      <c r="O169" s="49"/>
      <c r="P169" s="50"/>
      <c r="Q169" s="52"/>
      <c r="R169" s="46"/>
      <c r="S169" s="54"/>
      <c r="T169" s="46"/>
      <c r="U169" s="46"/>
    </row>
    <row r="170" spans="1:21" x14ac:dyDescent="0.25">
      <c r="A170" s="45"/>
      <c r="B170" s="46"/>
      <c r="C170" s="46"/>
      <c r="D170" s="46"/>
      <c r="E170" s="46"/>
      <c r="F170" s="49"/>
      <c r="G170" s="50"/>
      <c r="H170" s="50"/>
      <c r="I170" s="50"/>
      <c r="J170" s="50"/>
      <c r="K170" s="50"/>
      <c r="L170" s="50"/>
      <c r="M170" s="50"/>
      <c r="N170" s="51"/>
      <c r="O170" s="49"/>
      <c r="P170" s="50"/>
      <c r="Q170" s="52"/>
      <c r="R170" s="46"/>
      <c r="S170" s="54"/>
      <c r="T170" s="46"/>
      <c r="U170" s="46"/>
    </row>
    <row r="171" spans="1:21" x14ac:dyDescent="0.25">
      <c r="A171" s="45"/>
      <c r="B171" s="46"/>
      <c r="C171" s="46"/>
      <c r="D171" s="46"/>
      <c r="E171" s="46"/>
      <c r="F171" s="49"/>
      <c r="G171" s="50"/>
      <c r="H171" s="50"/>
      <c r="I171" s="50"/>
      <c r="J171" s="50"/>
      <c r="K171" s="50"/>
      <c r="L171" s="50"/>
      <c r="M171" s="50"/>
      <c r="N171" s="51"/>
      <c r="O171" s="49"/>
      <c r="P171" s="50"/>
      <c r="Q171" s="52"/>
      <c r="R171" s="46"/>
      <c r="S171" s="54"/>
      <c r="T171" s="46"/>
      <c r="U171" s="46"/>
    </row>
    <row r="172" spans="1:21" x14ac:dyDescent="0.25">
      <c r="A172" s="45"/>
      <c r="B172" s="46"/>
      <c r="C172" s="46"/>
      <c r="D172" s="46"/>
      <c r="E172" s="46"/>
      <c r="F172" s="49"/>
      <c r="G172" s="50"/>
      <c r="H172" s="50"/>
      <c r="I172" s="50"/>
      <c r="J172" s="50"/>
      <c r="K172" s="50"/>
      <c r="L172" s="50"/>
      <c r="M172" s="50"/>
      <c r="N172" s="51"/>
      <c r="O172" s="49"/>
      <c r="P172" s="50"/>
      <c r="Q172" s="52"/>
      <c r="R172" s="46"/>
      <c r="S172" s="54"/>
      <c r="T172" s="46"/>
      <c r="U172" s="46"/>
    </row>
    <row r="173" spans="1:21" x14ac:dyDescent="0.25">
      <c r="A173" s="45"/>
      <c r="B173" s="46"/>
      <c r="C173" s="46"/>
      <c r="D173" s="46"/>
      <c r="E173" s="46"/>
      <c r="F173" s="49"/>
      <c r="G173" s="50"/>
      <c r="H173" s="50"/>
      <c r="I173" s="50"/>
      <c r="J173" s="50"/>
      <c r="K173" s="50"/>
      <c r="L173" s="50"/>
      <c r="M173" s="50"/>
      <c r="N173" s="51"/>
      <c r="O173" s="49"/>
      <c r="P173" s="50"/>
      <c r="Q173" s="52"/>
      <c r="R173" s="46"/>
      <c r="S173" s="54"/>
      <c r="T173" s="46"/>
      <c r="U173" s="46"/>
    </row>
    <row r="174" spans="1:21" x14ac:dyDescent="0.25">
      <c r="A174" s="45"/>
      <c r="B174" s="46"/>
      <c r="C174" s="46"/>
      <c r="D174" s="46"/>
      <c r="E174" s="46"/>
      <c r="F174" s="49"/>
      <c r="G174" s="50"/>
      <c r="H174" s="50"/>
      <c r="I174" s="50"/>
      <c r="J174" s="50"/>
      <c r="K174" s="50"/>
      <c r="L174" s="50"/>
      <c r="M174" s="50"/>
      <c r="N174" s="51"/>
      <c r="O174" s="49"/>
      <c r="P174" s="50"/>
      <c r="Q174" s="52"/>
      <c r="R174" s="46"/>
      <c r="S174" s="54"/>
      <c r="T174" s="46"/>
      <c r="U174" s="46"/>
    </row>
    <row r="175" spans="1:21" x14ac:dyDescent="0.25">
      <c r="A175" s="45"/>
      <c r="B175" s="46"/>
      <c r="C175" s="46"/>
      <c r="D175" s="46"/>
      <c r="E175" s="46"/>
      <c r="F175" s="49"/>
      <c r="G175" s="50"/>
      <c r="H175" s="50"/>
      <c r="I175" s="50"/>
      <c r="J175" s="50"/>
      <c r="K175" s="50"/>
      <c r="L175" s="50"/>
      <c r="M175" s="50"/>
      <c r="N175" s="51"/>
      <c r="O175" s="49"/>
      <c r="P175" s="50"/>
      <c r="Q175" s="52"/>
      <c r="R175" s="46"/>
      <c r="S175" s="54"/>
      <c r="T175" s="46"/>
      <c r="U175" s="46"/>
    </row>
    <row r="176" spans="1:21" x14ac:dyDescent="0.25">
      <c r="A176" s="45"/>
      <c r="B176" s="46"/>
      <c r="C176" s="46"/>
      <c r="D176" s="46"/>
      <c r="E176" s="46"/>
      <c r="F176" s="49"/>
      <c r="G176" s="50"/>
      <c r="H176" s="50"/>
      <c r="I176" s="50"/>
      <c r="J176" s="50"/>
      <c r="K176" s="50"/>
      <c r="L176" s="50"/>
      <c r="M176" s="50"/>
      <c r="N176" s="51"/>
      <c r="O176" s="49"/>
      <c r="P176" s="50"/>
      <c r="Q176" s="52"/>
      <c r="R176" s="46"/>
      <c r="S176" s="54"/>
      <c r="T176" s="46"/>
      <c r="U176" s="46"/>
    </row>
    <row r="177" spans="1:21" x14ac:dyDescent="0.25">
      <c r="A177" s="45"/>
      <c r="B177" s="46"/>
      <c r="C177" s="46"/>
      <c r="D177" s="46"/>
      <c r="E177" s="46"/>
      <c r="F177" s="49"/>
      <c r="G177" s="50"/>
      <c r="H177" s="50"/>
      <c r="I177" s="50"/>
      <c r="J177" s="50"/>
      <c r="K177" s="50"/>
      <c r="L177" s="50"/>
      <c r="M177" s="50"/>
      <c r="N177" s="51"/>
      <c r="O177" s="49"/>
      <c r="P177" s="50"/>
      <c r="Q177" s="52"/>
      <c r="R177" s="46"/>
      <c r="S177" s="54"/>
      <c r="T177" s="46"/>
      <c r="U177" s="46"/>
    </row>
    <row r="178" spans="1:21" x14ac:dyDescent="0.25">
      <c r="A178" s="45"/>
      <c r="B178" s="46"/>
      <c r="C178" s="46"/>
      <c r="D178" s="46"/>
      <c r="E178" s="46"/>
      <c r="F178" s="49"/>
      <c r="G178" s="50"/>
      <c r="H178" s="50"/>
      <c r="I178" s="50"/>
      <c r="J178" s="50"/>
      <c r="K178" s="50"/>
      <c r="L178" s="50"/>
      <c r="M178" s="50"/>
      <c r="N178" s="51"/>
      <c r="O178" s="49"/>
      <c r="P178" s="50"/>
      <c r="Q178" s="52"/>
      <c r="R178" s="46"/>
      <c r="S178" s="54"/>
      <c r="T178" s="46"/>
      <c r="U178" s="46"/>
    </row>
    <row r="179" spans="1:21" x14ac:dyDescent="0.25">
      <c r="A179" s="45"/>
      <c r="B179" s="46"/>
      <c r="C179" s="46"/>
      <c r="D179" s="46"/>
      <c r="E179" s="46"/>
      <c r="F179" s="49"/>
      <c r="G179" s="50"/>
      <c r="H179" s="50"/>
      <c r="I179" s="50"/>
      <c r="J179" s="50"/>
      <c r="K179" s="50"/>
      <c r="L179" s="50"/>
      <c r="M179" s="50"/>
      <c r="N179" s="51"/>
      <c r="O179" s="49"/>
      <c r="P179" s="50"/>
      <c r="Q179" s="52"/>
      <c r="R179" s="46"/>
      <c r="S179" s="54"/>
      <c r="T179" s="46"/>
      <c r="U179" s="46"/>
    </row>
    <row r="180" spans="1:21" x14ac:dyDescent="0.25">
      <c r="A180" s="45"/>
      <c r="B180" s="46"/>
      <c r="C180" s="46"/>
      <c r="D180" s="46"/>
      <c r="E180" s="46"/>
      <c r="F180" s="49"/>
      <c r="G180" s="50"/>
      <c r="H180" s="50"/>
      <c r="I180" s="50"/>
      <c r="J180" s="50"/>
      <c r="K180" s="50"/>
      <c r="L180" s="50"/>
      <c r="M180" s="50"/>
      <c r="N180" s="51"/>
      <c r="O180" s="49"/>
      <c r="P180" s="50"/>
      <c r="Q180" s="52"/>
      <c r="R180" s="46"/>
      <c r="S180" s="54"/>
      <c r="T180" s="46"/>
      <c r="U180" s="46"/>
    </row>
    <row r="181" spans="1:21" x14ac:dyDescent="0.25">
      <c r="A181" s="45"/>
      <c r="B181" s="46"/>
      <c r="C181" s="46"/>
      <c r="D181" s="46"/>
      <c r="E181" s="46"/>
      <c r="F181" s="49"/>
      <c r="G181" s="50"/>
      <c r="H181" s="50"/>
      <c r="I181" s="50"/>
      <c r="J181" s="50"/>
      <c r="K181" s="50"/>
      <c r="L181" s="50"/>
      <c r="M181" s="50"/>
      <c r="N181" s="51"/>
      <c r="O181" s="49"/>
      <c r="P181" s="50"/>
      <c r="Q181" s="52"/>
      <c r="R181" s="46"/>
      <c r="S181" s="54"/>
      <c r="T181" s="46"/>
      <c r="U181" s="46"/>
    </row>
    <row r="182" spans="1:21" x14ac:dyDescent="0.25">
      <c r="A182" s="45"/>
      <c r="B182" s="46"/>
      <c r="C182" s="46"/>
      <c r="D182" s="46"/>
      <c r="E182" s="46"/>
      <c r="F182" s="49"/>
      <c r="G182" s="50"/>
      <c r="H182" s="50"/>
      <c r="I182" s="50"/>
      <c r="J182" s="50"/>
      <c r="K182" s="50"/>
      <c r="L182" s="50"/>
      <c r="M182" s="50"/>
      <c r="N182" s="51"/>
      <c r="O182" s="49"/>
      <c r="P182" s="50"/>
      <c r="Q182" s="52"/>
      <c r="R182" s="46"/>
      <c r="S182" s="54"/>
      <c r="T182" s="46"/>
      <c r="U182" s="46"/>
    </row>
    <row r="183" spans="1:21" x14ac:dyDescent="0.25">
      <c r="A183" s="45"/>
      <c r="B183" s="46"/>
      <c r="C183" s="46"/>
      <c r="D183" s="46"/>
      <c r="E183" s="46"/>
      <c r="F183" s="49"/>
      <c r="G183" s="50"/>
      <c r="H183" s="50"/>
      <c r="I183" s="50"/>
      <c r="J183" s="50"/>
      <c r="K183" s="50"/>
      <c r="L183" s="50"/>
      <c r="M183" s="50"/>
      <c r="N183" s="51"/>
      <c r="O183" s="49"/>
      <c r="P183" s="50"/>
      <c r="Q183" s="52"/>
      <c r="R183" s="46"/>
      <c r="S183" s="54"/>
      <c r="T183" s="46"/>
      <c r="U183" s="46"/>
    </row>
    <row r="184" spans="1:21" x14ac:dyDescent="0.25">
      <c r="A184" s="45"/>
      <c r="B184" s="46"/>
      <c r="C184" s="46"/>
      <c r="D184" s="46"/>
      <c r="E184" s="46"/>
      <c r="F184" s="49"/>
      <c r="G184" s="50"/>
      <c r="H184" s="50"/>
      <c r="I184" s="50"/>
      <c r="J184" s="50"/>
      <c r="K184" s="50"/>
      <c r="L184" s="50"/>
      <c r="M184" s="50"/>
      <c r="N184" s="51"/>
      <c r="O184" s="49"/>
      <c r="P184" s="50"/>
      <c r="Q184" s="52"/>
      <c r="R184" s="46"/>
      <c r="S184" s="54"/>
      <c r="T184" s="46"/>
      <c r="U184" s="46"/>
    </row>
    <row r="185" spans="1:21" x14ac:dyDescent="0.25">
      <c r="A185" s="45"/>
      <c r="B185" s="46"/>
      <c r="C185" s="46"/>
      <c r="D185" s="46"/>
      <c r="E185" s="46"/>
      <c r="F185" s="49"/>
      <c r="G185" s="50"/>
      <c r="H185" s="50"/>
      <c r="I185" s="50"/>
      <c r="J185" s="50"/>
      <c r="K185" s="50"/>
      <c r="L185" s="50"/>
      <c r="M185" s="50"/>
      <c r="N185" s="51"/>
      <c r="O185" s="49"/>
      <c r="P185" s="50"/>
      <c r="Q185" s="52"/>
      <c r="R185" s="46"/>
      <c r="S185" s="54"/>
      <c r="T185" s="46"/>
      <c r="U185" s="46"/>
    </row>
    <row r="186" spans="1:21" x14ac:dyDescent="0.25">
      <c r="A186" s="45"/>
      <c r="B186" s="46"/>
      <c r="C186" s="46"/>
      <c r="D186" s="46"/>
      <c r="E186" s="46"/>
      <c r="F186" s="49"/>
      <c r="G186" s="50"/>
      <c r="H186" s="50"/>
      <c r="I186" s="50"/>
      <c r="J186" s="50"/>
      <c r="K186" s="50"/>
      <c r="L186" s="50"/>
      <c r="M186" s="50"/>
      <c r="N186" s="51"/>
      <c r="O186" s="49"/>
      <c r="P186" s="50"/>
      <c r="Q186" s="52"/>
      <c r="R186" s="46"/>
      <c r="S186" s="54"/>
      <c r="T186" s="46"/>
      <c r="U186" s="46"/>
    </row>
    <row r="187" spans="1:21" x14ac:dyDescent="0.25">
      <c r="A187" s="45"/>
      <c r="B187" s="46"/>
      <c r="C187" s="46"/>
      <c r="D187" s="46"/>
      <c r="E187" s="46"/>
      <c r="F187" s="49"/>
      <c r="G187" s="50"/>
      <c r="H187" s="50"/>
      <c r="I187" s="50"/>
      <c r="J187" s="50"/>
      <c r="K187" s="50"/>
      <c r="L187" s="50"/>
      <c r="M187" s="50"/>
      <c r="N187" s="51"/>
      <c r="O187" s="49"/>
      <c r="P187" s="50"/>
      <c r="Q187" s="52"/>
      <c r="R187" s="46"/>
      <c r="S187" s="54"/>
      <c r="T187" s="46"/>
      <c r="U187" s="46"/>
    </row>
    <row r="188" spans="1:21" x14ac:dyDescent="0.25">
      <c r="A188" s="45"/>
      <c r="B188" s="46"/>
      <c r="C188" s="46"/>
      <c r="D188" s="46"/>
      <c r="E188" s="46"/>
      <c r="F188" s="49"/>
      <c r="G188" s="50"/>
      <c r="H188" s="50"/>
      <c r="I188" s="50"/>
      <c r="J188" s="50"/>
      <c r="K188" s="50"/>
      <c r="L188" s="50"/>
      <c r="M188" s="50"/>
      <c r="N188" s="51"/>
      <c r="O188" s="49"/>
      <c r="P188" s="50"/>
      <c r="Q188" s="52"/>
      <c r="R188" s="46"/>
      <c r="S188" s="54"/>
      <c r="T188" s="46"/>
      <c r="U188" s="46"/>
    </row>
    <row r="189" spans="1:21" x14ac:dyDescent="0.25">
      <c r="A189" s="45"/>
      <c r="B189" s="46"/>
      <c r="C189" s="46"/>
      <c r="D189" s="46"/>
      <c r="E189" s="46"/>
      <c r="F189" s="49"/>
      <c r="G189" s="50"/>
      <c r="H189" s="50"/>
      <c r="I189" s="50"/>
      <c r="J189" s="50"/>
      <c r="K189" s="50"/>
      <c r="L189" s="50"/>
      <c r="M189" s="50"/>
      <c r="N189" s="51"/>
      <c r="O189" s="49"/>
      <c r="P189" s="50"/>
      <c r="Q189" s="52"/>
      <c r="R189" s="46"/>
      <c r="S189" s="54"/>
      <c r="T189" s="46"/>
      <c r="U189" s="46"/>
    </row>
    <row r="190" spans="1:21" x14ac:dyDescent="0.25">
      <c r="A190" s="45"/>
      <c r="B190" s="46"/>
      <c r="C190" s="46"/>
      <c r="D190" s="46"/>
      <c r="E190" s="46"/>
      <c r="F190" s="49"/>
      <c r="G190" s="50"/>
      <c r="H190" s="50"/>
      <c r="I190" s="50"/>
      <c r="J190" s="50"/>
      <c r="K190" s="50"/>
      <c r="L190" s="50"/>
      <c r="M190" s="50"/>
      <c r="N190" s="51"/>
      <c r="O190" s="49"/>
      <c r="P190" s="50"/>
      <c r="Q190" s="52"/>
      <c r="R190" s="46"/>
      <c r="S190" s="54"/>
      <c r="T190" s="46"/>
      <c r="U190" s="46"/>
    </row>
    <row r="191" spans="1:21" x14ac:dyDescent="0.25">
      <c r="A191" s="45"/>
      <c r="B191" s="46"/>
      <c r="C191" s="46"/>
      <c r="D191" s="46"/>
      <c r="E191" s="46"/>
      <c r="F191" s="49"/>
      <c r="G191" s="50"/>
      <c r="H191" s="50"/>
      <c r="I191" s="50"/>
      <c r="J191" s="50"/>
      <c r="K191" s="50"/>
      <c r="L191" s="50"/>
      <c r="M191" s="50"/>
      <c r="N191" s="51"/>
      <c r="O191" s="49"/>
      <c r="P191" s="50"/>
      <c r="Q191" s="52"/>
      <c r="R191" s="46"/>
      <c r="S191" s="54"/>
      <c r="T191" s="46"/>
      <c r="U191" s="46"/>
    </row>
    <row r="192" spans="1:21" x14ac:dyDescent="0.25">
      <c r="A192" s="45"/>
      <c r="B192" s="46"/>
      <c r="C192" s="46"/>
      <c r="D192" s="46"/>
      <c r="E192" s="46"/>
      <c r="F192" s="49"/>
      <c r="G192" s="50"/>
      <c r="H192" s="50"/>
      <c r="I192" s="50"/>
      <c r="J192" s="50"/>
      <c r="K192" s="50"/>
      <c r="L192" s="50"/>
      <c r="M192" s="50"/>
      <c r="N192" s="51"/>
      <c r="O192" s="49"/>
      <c r="P192" s="50"/>
      <c r="Q192" s="52"/>
      <c r="R192" s="46"/>
      <c r="S192" s="54"/>
      <c r="T192" s="46"/>
      <c r="U192" s="46"/>
    </row>
    <row r="193" spans="1:21" x14ac:dyDescent="0.25">
      <c r="A193" s="45"/>
      <c r="B193" s="46"/>
      <c r="C193" s="46"/>
      <c r="D193" s="46"/>
      <c r="E193" s="46"/>
      <c r="F193" s="49"/>
      <c r="G193" s="50"/>
      <c r="H193" s="50"/>
      <c r="I193" s="50"/>
      <c r="J193" s="50"/>
      <c r="K193" s="50"/>
      <c r="L193" s="50"/>
      <c r="M193" s="50"/>
      <c r="N193" s="51"/>
      <c r="O193" s="49"/>
      <c r="P193" s="50"/>
      <c r="Q193" s="52"/>
      <c r="R193" s="46"/>
      <c r="S193" s="54"/>
      <c r="T193" s="46"/>
      <c r="U193" s="46"/>
    </row>
    <row r="194" spans="1:21" x14ac:dyDescent="0.25">
      <c r="A194" s="45"/>
      <c r="B194" s="46"/>
      <c r="C194" s="46"/>
      <c r="D194" s="46"/>
      <c r="E194" s="46"/>
      <c r="F194" s="49"/>
      <c r="G194" s="50"/>
      <c r="H194" s="50"/>
      <c r="I194" s="50"/>
      <c r="J194" s="50"/>
      <c r="K194" s="50"/>
      <c r="L194" s="50"/>
      <c r="M194" s="50"/>
      <c r="N194" s="51"/>
      <c r="O194" s="49"/>
      <c r="P194" s="50"/>
      <c r="Q194" s="52"/>
      <c r="R194" s="46"/>
      <c r="S194" s="54"/>
      <c r="T194" s="46"/>
      <c r="U194" s="46"/>
    </row>
    <row r="195" spans="1:21" x14ac:dyDescent="0.25">
      <c r="A195" s="45"/>
      <c r="B195" s="46"/>
      <c r="C195" s="46"/>
      <c r="D195" s="46"/>
      <c r="E195" s="46"/>
      <c r="F195" s="49"/>
      <c r="G195" s="50"/>
      <c r="H195" s="50"/>
      <c r="I195" s="50"/>
      <c r="J195" s="50"/>
      <c r="K195" s="50"/>
      <c r="L195" s="50"/>
      <c r="M195" s="50"/>
      <c r="N195" s="51"/>
      <c r="O195" s="49"/>
      <c r="P195" s="50"/>
      <c r="Q195" s="52"/>
      <c r="R195" s="46"/>
      <c r="S195" s="54"/>
      <c r="T195" s="46"/>
      <c r="U195" s="46"/>
    </row>
    <row r="196" spans="1:21" x14ac:dyDescent="0.25">
      <c r="A196" s="45"/>
      <c r="B196" s="46"/>
      <c r="C196" s="46"/>
      <c r="D196" s="46"/>
      <c r="E196" s="46"/>
      <c r="F196" s="49"/>
      <c r="G196" s="50"/>
      <c r="H196" s="50"/>
      <c r="I196" s="50"/>
      <c r="J196" s="50"/>
      <c r="K196" s="50"/>
      <c r="L196" s="50"/>
      <c r="M196" s="50"/>
      <c r="N196" s="51"/>
      <c r="O196" s="49"/>
      <c r="P196" s="50"/>
      <c r="Q196" s="52"/>
      <c r="R196" s="46"/>
      <c r="S196" s="54"/>
      <c r="T196" s="46"/>
      <c r="U196" s="46"/>
    </row>
    <row r="197" spans="1:21" x14ac:dyDescent="0.25">
      <c r="A197" s="45"/>
      <c r="B197" s="46"/>
      <c r="C197" s="46"/>
      <c r="D197" s="46"/>
      <c r="E197" s="46"/>
      <c r="F197" s="49"/>
      <c r="G197" s="50"/>
      <c r="H197" s="50"/>
      <c r="I197" s="50"/>
      <c r="J197" s="50"/>
      <c r="K197" s="50"/>
      <c r="L197" s="50"/>
      <c r="M197" s="50"/>
      <c r="N197" s="51"/>
      <c r="O197" s="49"/>
      <c r="P197" s="50"/>
      <c r="Q197" s="52"/>
      <c r="R197" s="46"/>
      <c r="S197" s="54"/>
      <c r="T197" s="46"/>
      <c r="U197" s="46"/>
    </row>
    <row r="198" spans="1:21" x14ac:dyDescent="0.25">
      <c r="A198" s="45"/>
      <c r="B198" s="46"/>
      <c r="C198" s="46"/>
      <c r="D198" s="46"/>
      <c r="E198" s="46"/>
      <c r="F198" s="49"/>
      <c r="G198" s="50"/>
      <c r="H198" s="50"/>
      <c r="I198" s="50"/>
      <c r="J198" s="50"/>
      <c r="K198" s="50"/>
      <c r="L198" s="50"/>
      <c r="M198" s="50"/>
      <c r="N198" s="51"/>
      <c r="O198" s="49"/>
      <c r="P198" s="50"/>
      <c r="Q198" s="52"/>
      <c r="R198" s="46"/>
      <c r="S198" s="54"/>
      <c r="T198" s="46"/>
      <c r="U198" s="46"/>
    </row>
    <row r="199" spans="1:21" x14ac:dyDescent="0.25">
      <c r="A199" s="45"/>
      <c r="B199" s="46"/>
      <c r="C199" s="46"/>
      <c r="D199" s="46"/>
      <c r="E199" s="46"/>
      <c r="F199" s="49"/>
      <c r="G199" s="50"/>
      <c r="H199" s="50"/>
      <c r="I199" s="50"/>
      <c r="J199" s="50"/>
      <c r="K199" s="50"/>
      <c r="L199" s="50"/>
      <c r="M199" s="50"/>
      <c r="N199" s="51"/>
      <c r="O199" s="49"/>
      <c r="P199" s="50"/>
      <c r="Q199" s="52"/>
      <c r="R199" s="46"/>
      <c r="S199" s="54"/>
      <c r="T199" s="46"/>
      <c r="U199" s="46"/>
    </row>
    <row r="200" spans="1:21" x14ac:dyDescent="0.25">
      <c r="A200" s="45"/>
      <c r="B200" s="46"/>
      <c r="C200" s="46"/>
      <c r="D200" s="46"/>
      <c r="E200" s="46"/>
      <c r="F200" s="49"/>
      <c r="G200" s="50"/>
      <c r="H200" s="50"/>
      <c r="I200" s="50"/>
      <c r="J200" s="50"/>
      <c r="K200" s="50"/>
      <c r="L200" s="50"/>
      <c r="M200" s="50"/>
      <c r="N200" s="51"/>
      <c r="O200" s="49"/>
      <c r="P200" s="50"/>
      <c r="Q200" s="52"/>
      <c r="R200" s="46"/>
      <c r="S200" s="54"/>
      <c r="T200" s="46"/>
      <c r="U200" s="46"/>
    </row>
    <row r="201" spans="1:21" x14ac:dyDescent="0.25">
      <c r="A201" s="45"/>
      <c r="B201" s="46"/>
      <c r="C201" s="46"/>
      <c r="D201" s="46"/>
      <c r="E201" s="46"/>
      <c r="F201" s="49"/>
      <c r="G201" s="50"/>
      <c r="H201" s="50"/>
      <c r="I201" s="50"/>
      <c r="J201" s="50"/>
      <c r="K201" s="50"/>
      <c r="L201" s="50"/>
      <c r="M201" s="50"/>
      <c r="N201" s="51"/>
      <c r="O201" s="49"/>
      <c r="P201" s="50"/>
      <c r="Q201" s="52"/>
      <c r="R201" s="46"/>
      <c r="S201" s="54"/>
      <c r="T201" s="46"/>
      <c r="U201" s="46"/>
    </row>
    <row r="202" spans="1:21" x14ac:dyDescent="0.25">
      <c r="A202" s="45"/>
      <c r="B202" s="46"/>
      <c r="C202" s="46"/>
      <c r="D202" s="46"/>
      <c r="E202" s="46"/>
      <c r="F202" s="49"/>
      <c r="G202" s="50"/>
      <c r="H202" s="50"/>
      <c r="I202" s="50"/>
      <c r="J202" s="50"/>
      <c r="K202" s="50"/>
      <c r="L202" s="50"/>
      <c r="M202" s="50"/>
      <c r="N202" s="51"/>
      <c r="O202" s="49"/>
      <c r="P202" s="50"/>
      <c r="Q202" s="52"/>
      <c r="R202" s="46"/>
      <c r="S202" s="54"/>
      <c r="T202" s="46"/>
      <c r="U202" s="46"/>
    </row>
    <row r="203" spans="1:21" x14ac:dyDescent="0.25">
      <c r="A203" s="45"/>
      <c r="B203" s="46"/>
      <c r="C203" s="46"/>
      <c r="D203" s="46"/>
      <c r="E203" s="46"/>
      <c r="F203" s="49"/>
      <c r="G203" s="50"/>
      <c r="H203" s="50"/>
      <c r="I203" s="50"/>
      <c r="J203" s="50"/>
      <c r="K203" s="50"/>
      <c r="L203" s="50"/>
      <c r="M203" s="50"/>
      <c r="N203" s="51"/>
      <c r="O203" s="49"/>
      <c r="P203" s="50"/>
      <c r="Q203" s="52"/>
      <c r="R203" s="46"/>
      <c r="S203" s="54"/>
      <c r="T203" s="46"/>
      <c r="U203" s="46"/>
    </row>
    <row r="204" spans="1:21" x14ac:dyDescent="0.25">
      <c r="A204" s="45"/>
      <c r="B204" s="46"/>
      <c r="C204" s="46"/>
      <c r="D204" s="46"/>
      <c r="E204" s="46"/>
      <c r="F204" s="49"/>
      <c r="G204" s="50"/>
      <c r="H204" s="50"/>
      <c r="I204" s="50"/>
      <c r="J204" s="50"/>
      <c r="K204" s="50"/>
      <c r="L204" s="50"/>
      <c r="M204" s="50"/>
      <c r="N204" s="51"/>
      <c r="O204" s="49"/>
      <c r="P204" s="50"/>
      <c r="Q204" s="52"/>
      <c r="R204" s="46"/>
      <c r="S204" s="54"/>
      <c r="T204" s="46"/>
      <c r="U204" s="46"/>
    </row>
    <row r="205" spans="1:21" x14ac:dyDescent="0.25">
      <c r="A205" s="45"/>
      <c r="B205" s="46"/>
      <c r="C205" s="46"/>
      <c r="D205" s="46"/>
      <c r="E205" s="46"/>
      <c r="F205" s="49"/>
      <c r="G205" s="50"/>
      <c r="H205" s="50"/>
      <c r="I205" s="50"/>
      <c r="J205" s="50"/>
      <c r="K205" s="50"/>
      <c r="L205" s="50"/>
      <c r="M205" s="50"/>
      <c r="N205" s="51"/>
      <c r="O205" s="49"/>
      <c r="P205" s="50"/>
      <c r="Q205" s="52"/>
      <c r="R205" s="46"/>
      <c r="S205" s="54"/>
      <c r="T205" s="46"/>
      <c r="U205" s="46"/>
    </row>
    <row r="206" spans="1:21" x14ac:dyDescent="0.25">
      <c r="A206" s="45"/>
      <c r="B206" s="46"/>
      <c r="C206" s="46"/>
      <c r="D206" s="46"/>
      <c r="E206" s="46"/>
      <c r="F206" s="49"/>
      <c r="G206" s="50"/>
      <c r="H206" s="50"/>
      <c r="I206" s="50"/>
      <c r="J206" s="50"/>
      <c r="K206" s="50"/>
      <c r="L206" s="50"/>
      <c r="M206" s="50"/>
      <c r="N206" s="51"/>
      <c r="O206" s="49"/>
      <c r="P206" s="50"/>
      <c r="Q206" s="52"/>
      <c r="R206" s="46"/>
      <c r="S206" s="54"/>
      <c r="T206" s="46"/>
      <c r="U206" s="46"/>
    </row>
    <row r="207" spans="1:21" x14ac:dyDescent="0.25">
      <c r="A207" s="45"/>
      <c r="B207" s="46"/>
      <c r="C207" s="46"/>
      <c r="D207" s="46"/>
      <c r="E207" s="46"/>
      <c r="F207" s="49"/>
      <c r="G207" s="50"/>
      <c r="H207" s="50"/>
      <c r="I207" s="50"/>
      <c r="J207" s="50"/>
      <c r="K207" s="50"/>
      <c r="L207" s="50"/>
      <c r="M207" s="50"/>
      <c r="N207" s="51"/>
      <c r="O207" s="49"/>
      <c r="P207" s="50"/>
      <c r="Q207" s="52"/>
      <c r="R207" s="46"/>
      <c r="S207" s="54"/>
      <c r="T207" s="46"/>
      <c r="U207" s="46"/>
    </row>
    <row r="208" spans="1:21" x14ac:dyDescent="0.25">
      <c r="A208" s="45"/>
      <c r="B208" s="46"/>
      <c r="C208" s="46"/>
      <c r="D208" s="46"/>
      <c r="E208" s="46"/>
      <c r="F208" s="49"/>
      <c r="G208" s="50"/>
      <c r="H208" s="50"/>
      <c r="I208" s="50"/>
      <c r="J208" s="50"/>
      <c r="K208" s="50"/>
      <c r="L208" s="50"/>
      <c r="M208" s="50"/>
      <c r="N208" s="51"/>
      <c r="O208" s="49"/>
      <c r="P208" s="50"/>
      <c r="Q208" s="52"/>
      <c r="R208" s="46"/>
      <c r="S208" s="54"/>
      <c r="T208" s="46"/>
      <c r="U208" s="46"/>
    </row>
    <row r="209" spans="1:21" x14ac:dyDescent="0.25">
      <c r="A209" s="45"/>
      <c r="B209" s="46"/>
      <c r="C209" s="46"/>
      <c r="D209" s="46"/>
      <c r="E209" s="46"/>
      <c r="F209" s="49"/>
      <c r="G209" s="50"/>
      <c r="H209" s="50"/>
      <c r="I209" s="50"/>
      <c r="J209" s="50"/>
      <c r="K209" s="50"/>
      <c r="L209" s="50"/>
      <c r="M209" s="50"/>
      <c r="N209" s="51"/>
      <c r="O209" s="49"/>
      <c r="P209" s="50"/>
      <c r="Q209" s="52"/>
      <c r="R209" s="46"/>
      <c r="S209" s="54"/>
      <c r="T209" s="46"/>
      <c r="U209" s="46"/>
    </row>
    <row r="210" spans="1:21" x14ac:dyDescent="0.25">
      <c r="A210" s="45"/>
      <c r="B210" s="46"/>
      <c r="C210" s="46"/>
      <c r="D210" s="46"/>
      <c r="E210" s="46"/>
      <c r="F210" s="49"/>
      <c r="G210" s="50"/>
      <c r="H210" s="50"/>
      <c r="I210" s="50"/>
      <c r="J210" s="50"/>
      <c r="K210" s="50"/>
      <c r="L210" s="50"/>
      <c r="M210" s="50"/>
      <c r="N210" s="51"/>
      <c r="O210" s="49"/>
      <c r="P210" s="50"/>
      <c r="Q210" s="52"/>
      <c r="R210" s="46"/>
      <c r="S210" s="54"/>
      <c r="T210" s="46"/>
      <c r="U210" s="46"/>
    </row>
    <row r="211" spans="1:21" x14ac:dyDescent="0.25">
      <c r="A211" s="45"/>
      <c r="B211" s="46"/>
      <c r="C211" s="46"/>
      <c r="D211" s="46"/>
      <c r="E211" s="46"/>
      <c r="F211" s="49"/>
      <c r="G211" s="50"/>
      <c r="H211" s="50"/>
      <c r="I211" s="50"/>
      <c r="J211" s="50"/>
      <c r="K211" s="50"/>
      <c r="L211" s="50"/>
      <c r="M211" s="50"/>
      <c r="N211" s="51"/>
      <c r="O211" s="49"/>
      <c r="P211" s="50"/>
      <c r="Q211" s="52"/>
      <c r="R211" s="46"/>
      <c r="S211" s="54"/>
      <c r="T211" s="46"/>
      <c r="U211" s="46"/>
    </row>
    <row r="212" spans="1:21" x14ac:dyDescent="0.25">
      <c r="A212" s="45"/>
      <c r="B212" s="46"/>
      <c r="C212" s="46"/>
      <c r="D212" s="46"/>
      <c r="E212" s="46"/>
      <c r="F212" s="49"/>
      <c r="G212" s="50"/>
      <c r="H212" s="50"/>
      <c r="I212" s="50"/>
      <c r="J212" s="50"/>
      <c r="K212" s="50"/>
      <c r="L212" s="50"/>
      <c r="M212" s="50"/>
      <c r="N212" s="51"/>
      <c r="O212" s="49"/>
      <c r="P212" s="50"/>
      <c r="Q212" s="52"/>
      <c r="R212" s="46"/>
      <c r="S212" s="54"/>
      <c r="T212" s="46"/>
      <c r="U212" s="46"/>
    </row>
    <row r="213" spans="1:21" x14ac:dyDescent="0.25">
      <c r="A213" s="45"/>
      <c r="B213" s="46"/>
      <c r="C213" s="46"/>
      <c r="D213" s="46"/>
      <c r="E213" s="46"/>
      <c r="F213" s="49"/>
      <c r="G213" s="50"/>
      <c r="H213" s="50"/>
      <c r="I213" s="50"/>
      <c r="J213" s="50"/>
      <c r="K213" s="50"/>
      <c r="L213" s="50"/>
      <c r="M213" s="50"/>
      <c r="N213" s="51"/>
      <c r="O213" s="49"/>
      <c r="P213" s="50"/>
      <c r="Q213" s="52"/>
      <c r="R213" s="46"/>
      <c r="S213" s="54"/>
      <c r="T213" s="46"/>
      <c r="U213" s="46"/>
    </row>
    <row r="214" spans="1:21" x14ac:dyDescent="0.25">
      <c r="A214" s="45"/>
      <c r="B214" s="46"/>
      <c r="C214" s="46"/>
      <c r="D214" s="46"/>
      <c r="E214" s="46"/>
      <c r="F214" s="49"/>
      <c r="G214" s="50"/>
      <c r="H214" s="50"/>
      <c r="I214" s="50"/>
      <c r="J214" s="50"/>
      <c r="K214" s="50"/>
      <c r="L214" s="50"/>
      <c r="M214" s="50"/>
      <c r="N214" s="51"/>
      <c r="O214" s="49"/>
      <c r="P214" s="50"/>
      <c r="Q214" s="52"/>
      <c r="R214" s="46"/>
      <c r="S214" s="54"/>
      <c r="T214" s="46"/>
      <c r="U214" s="46"/>
    </row>
    <row r="215" spans="1:21" x14ac:dyDescent="0.25">
      <c r="A215" s="45"/>
      <c r="B215" s="46"/>
      <c r="C215" s="46"/>
      <c r="D215" s="46"/>
      <c r="E215" s="46"/>
      <c r="F215" s="49"/>
      <c r="G215" s="50"/>
      <c r="H215" s="50"/>
      <c r="I215" s="50"/>
      <c r="J215" s="50"/>
      <c r="K215" s="50"/>
      <c r="L215" s="50"/>
      <c r="M215" s="50"/>
      <c r="N215" s="51"/>
      <c r="O215" s="49"/>
      <c r="P215" s="50"/>
      <c r="Q215" s="52"/>
      <c r="R215" s="46"/>
      <c r="S215" s="54"/>
      <c r="T215" s="46"/>
      <c r="U215" s="46"/>
    </row>
    <row r="216" spans="1:21" x14ac:dyDescent="0.25">
      <c r="A216" s="45"/>
      <c r="B216" s="46"/>
      <c r="C216" s="46"/>
      <c r="D216" s="46"/>
      <c r="E216" s="46"/>
      <c r="F216" s="49"/>
      <c r="G216" s="50"/>
      <c r="H216" s="50"/>
      <c r="I216" s="50"/>
      <c r="J216" s="50"/>
      <c r="K216" s="50"/>
      <c r="L216" s="50"/>
      <c r="M216" s="50"/>
      <c r="N216" s="51"/>
      <c r="O216" s="49"/>
      <c r="P216" s="50"/>
      <c r="Q216" s="52"/>
      <c r="R216" s="46"/>
      <c r="S216" s="54"/>
      <c r="T216" s="46"/>
      <c r="U216" s="46"/>
    </row>
    <row r="217" spans="1:21" x14ac:dyDescent="0.25">
      <c r="A217" s="45"/>
      <c r="B217" s="46"/>
      <c r="C217" s="46"/>
      <c r="D217" s="46"/>
      <c r="E217" s="46"/>
      <c r="F217" s="49"/>
      <c r="G217" s="50"/>
      <c r="H217" s="50"/>
      <c r="I217" s="50"/>
      <c r="J217" s="50"/>
      <c r="K217" s="50"/>
      <c r="L217" s="50"/>
      <c r="M217" s="50"/>
      <c r="N217" s="51"/>
      <c r="O217" s="49"/>
      <c r="P217" s="50"/>
      <c r="Q217" s="52"/>
      <c r="R217" s="46"/>
      <c r="S217" s="54"/>
      <c r="T217" s="46"/>
      <c r="U217" s="46"/>
    </row>
    <row r="218" spans="1:21" x14ac:dyDescent="0.25">
      <c r="A218" s="45"/>
      <c r="B218" s="46"/>
      <c r="C218" s="46"/>
      <c r="D218" s="46"/>
      <c r="E218" s="46"/>
      <c r="F218" s="49"/>
      <c r="G218" s="50"/>
      <c r="H218" s="50"/>
      <c r="I218" s="50"/>
      <c r="J218" s="50"/>
      <c r="K218" s="50"/>
      <c r="L218" s="50"/>
      <c r="M218" s="50"/>
      <c r="N218" s="51"/>
      <c r="O218" s="49"/>
      <c r="P218" s="50"/>
      <c r="Q218" s="52"/>
      <c r="R218" s="46"/>
      <c r="S218" s="54"/>
      <c r="T218" s="46"/>
      <c r="U218" s="46"/>
    </row>
    <row r="219" spans="1:21" x14ac:dyDescent="0.25">
      <c r="A219" s="45"/>
      <c r="B219" s="46"/>
      <c r="C219" s="46"/>
      <c r="D219" s="46"/>
      <c r="E219" s="46"/>
      <c r="F219" s="49"/>
      <c r="G219" s="50"/>
      <c r="H219" s="50"/>
      <c r="I219" s="50"/>
      <c r="J219" s="50"/>
      <c r="K219" s="50"/>
      <c r="L219" s="50"/>
      <c r="M219" s="50"/>
      <c r="N219" s="51"/>
      <c r="O219" s="49"/>
      <c r="P219" s="50"/>
      <c r="Q219" s="52"/>
      <c r="R219" s="46"/>
      <c r="S219" s="54"/>
      <c r="T219" s="46"/>
      <c r="U219" s="46"/>
    </row>
    <row r="220" spans="1:21" x14ac:dyDescent="0.25">
      <c r="A220" s="45"/>
      <c r="B220" s="46"/>
      <c r="C220" s="46"/>
      <c r="D220" s="46"/>
      <c r="E220" s="46"/>
      <c r="F220" s="49"/>
      <c r="G220" s="50"/>
      <c r="H220" s="50"/>
      <c r="I220" s="50"/>
      <c r="J220" s="50"/>
      <c r="K220" s="50"/>
      <c r="L220" s="50"/>
      <c r="M220" s="50"/>
      <c r="N220" s="51"/>
      <c r="O220" s="49"/>
      <c r="P220" s="50"/>
      <c r="Q220" s="52"/>
      <c r="R220" s="46"/>
      <c r="S220" s="54"/>
      <c r="T220" s="46"/>
      <c r="U220" s="46"/>
    </row>
    <row r="221" spans="1:21" x14ac:dyDescent="0.25">
      <c r="A221" s="45"/>
      <c r="B221" s="46"/>
      <c r="C221" s="46"/>
      <c r="D221" s="46"/>
      <c r="E221" s="46"/>
      <c r="F221" s="49"/>
      <c r="G221" s="50"/>
      <c r="H221" s="50"/>
      <c r="I221" s="50"/>
      <c r="J221" s="50"/>
      <c r="K221" s="50"/>
      <c r="L221" s="50"/>
      <c r="M221" s="50"/>
      <c r="N221" s="51"/>
      <c r="O221" s="49"/>
      <c r="P221" s="50"/>
      <c r="Q221" s="52"/>
      <c r="R221" s="46"/>
      <c r="S221" s="54"/>
      <c r="T221" s="46"/>
      <c r="U221" s="46"/>
    </row>
    <row r="222" spans="1:21" x14ac:dyDescent="0.25">
      <c r="A222" s="45"/>
      <c r="B222" s="46"/>
      <c r="C222" s="46"/>
      <c r="D222" s="46"/>
      <c r="E222" s="46"/>
      <c r="F222" s="49"/>
      <c r="G222" s="50"/>
      <c r="H222" s="50"/>
      <c r="I222" s="50"/>
      <c r="J222" s="50"/>
      <c r="K222" s="50"/>
      <c r="L222" s="50"/>
      <c r="M222" s="50"/>
      <c r="N222" s="51"/>
      <c r="O222" s="49"/>
      <c r="P222" s="50"/>
      <c r="Q222" s="52"/>
      <c r="R222" s="46"/>
      <c r="S222" s="54"/>
      <c r="T222" s="46"/>
      <c r="U222" s="46"/>
    </row>
    <row r="223" spans="1:21" x14ac:dyDescent="0.25">
      <c r="A223" s="45"/>
      <c r="B223" s="46"/>
      <c r="C223" s="46"/>
      <c r="D223" s="46"/>
      <c r="E223" s="46"/>
      <c r="F223" s="49"/>
      <c r="G223" s="50"/>
      <c r="H223" s="50"/>
      <c r="I223" s="50"/>
      <c r="J223" s="50"/>
      <c r="K223" s="50"/>
      <c r="L223" s="50"/>
      <c r="M223" s="50"/>
      <c r="N223" s="51"/>
      <c r="O223" s="49"/>
      <c r="P223" s="50"/>
      <c r="Q223" s="52"/>
      <c r="R223" s="46"/>
      <c r="S223" s="54"/>
      <c r="T223" s="46"/>
      <c r="U223" s="46"/>
    </row>
    <row r="224" spans="1:21" x14ac:dyDescent="0.25">
      <c r="A224" s="45"/>
      <c r="B224" s="46"/>
      <c r="C224" s="46"/>
      <c r="D224" s="46"/>
      <c r="E224" s="46"/>
      <c r="F224" s="49"/>
      <c r="G224" s="50"/>
      <c r="H224" s="50"/>
      <c r="I224" s="50"/>
      <c r="J224" s="50"/>
      <c r="K224" s="50"/>
      <c r="L224" s="50"/>
      <c r="M224" s="50"/>
      <c r="N224" s="51"/>
      <c r="O224" s="49"/>
      <c r="P224" s="50"/>
      <c r="Q224" s="52"/>
      <c r="R224" s="46"/>
      <c r="S224" s="54"/>
      <c r="T224" s="46"/>
      <c r="U224" s="46"/>
    </row>
    <row r="225" spans="1:21" x14ac:dyDescent="0.25">
      <c r="A225" s="45"/>
      <c r="B225" s="46"/>
      <c r="C225" s="46"/>
      <c r="D225" s="46"/>
      <c r="E225" s="46"/>
      <c r="F225" s="49"/>
      <c r="G225" s="50"/>
      <c r="H225" s="50"/>
      <c r="I225" s="50"/>
      <c r="J225" s="50"/>
      <c r="K225" s="50"/>
      <c r="L225" s="50"/>
      <c r="M225" s="50"/>
      <c r="N225" s="51"/>
      <c r="O225" s="49"/>
      <c r="P225" s="50"/>
      <c r="Q225" s="52"/>
      <c r="R225" s="46"/>
      <c r="S225" s="54"/>
      <c r="T225" s="46"/>
      <c r="U225" s="46"/>
    </row>
    <row r="226" spans="1:21" x14ac:dyDescent="0.25">
      <c r="A226" s="45"/>
      <c r="B226" s="46"/>
      <c r="C226" s="46"/>
      <c r="D226" s="46"/>
      <c r="E226" s="46"/>
      <c r="F226" s="49"/>
      <c r="G226" s="50"/>
      <c r="H226" s="50"/>
      <c r="I226" s="50"/>
      <c r="J226" s="50"/>
      <c r="K226" s="50"/>
      <c r="L226" s="50"/>
      <c r="M226" s="50"/>
      <c r="N226" s="51"/>
      <c r="O226" s="49"/>
      <c r="P226" s="50"/>
      <c r="Q226" s="52"/>
      <c r="R226" s="46"/>
      <c r="S226" s="54"/>
      <c r="T226" s="46"/>
      <c r="U226" s="46"/>
    </row>
    <row r="227" spans="1:21" x14ac:dyDescent="0.25">
      <c r="A227" s="45"/>
      <c r="B227" s="46"/>
      <c r="C227" s="46"/>
      <c r="D227" s="46"/>
      <c r="E227" s="46"/>
      <c r="F227" s="49"/>
      <c r="G227" s="50"/>
      <c r="H227" s="50"/>
      <c r="I227" s="50"/>
      <c r="J227" s="50"/>
      <c r="K227" s="50"/>
      <c r="L227" s="50"/>
      <c r="M227" s="50"/>
      <c r="N227" s="51"/>
      <c r="O227" s="49"/>
      <c r="P227" s="50"/>
      <c r="Q227" s="52"/>
      <c r="R227" s="46"/>
      <c r="S227" s="54"/>
      <c r="T227" s="46"/>
      <c r="U227" s="46"/>
    </row>
    <row r="228" spans="1:21" x14ac:dyDescent="0.25">
      <c r="A228" s="45"/>
      <c r="B228" s="46"/>
      <c r="C228" s="46"/>
      <c r="D228" s="46"/>
      <c r="E228" s="46"/>
      <c r="F228" s="49"/>
      <c r="G228" s="50"/>
      <c r="H228" s="50"/>
      <c r="I228" s="50"/>
      <c r="J228" s="50"/>
      <c r="K228" s="50"/>
      <c r="L228" s="50"/>
      <c r="M228" s="50"/>
      <c r="N228" s="51"/>
      <c r="O228" s="49"/>
      <c r="P228" s="50"/>
      <c r="Q228" s="52"/>
      <c r="R228" s="46"/>
      <c r="S228" s="54"/>
      <c r="T228" s="46"/>
      <c r="U228" s="46"/>
    </row>
    <row r="229" spans="1:21" x14ac:dyDescent="0.25">
      <c r="A229" s="45"/>
      <c r="B229" s="46"/>
      <c r="C229" s="46"/>
      <c r="D229" s="46"/>
      <c r="E229" s="46"/>
      <c r="F229" s="49"/>
      <c r="G229" s="50"/>
      <c r="H229" s="50"/>
      <c r="I229" s="50"/>
      <c r="J229" s="50"/>
      <c r="K229" s="50"/>
      <c r="L229" s="50"/>
      <c r="M229" s="50"/>
      <c r="N229" s="51"/>
      <c r="O229" s="49"/>
      <c r="P229" s="50"/>
      <c r="Q229" s="52"/>
      <c r="R229" s="46"/>
      <c r="S229" s="54"/>
      <c r="T229" s="46"/>
      <c r="U229" s="46"/>
    </row>
    <row r="230" spans="1:21" x14ac:dyDescent="0.25">
      <c r="A230" s="45"/>
      <c r="B230" s="46"/>
      <c r="C230" s="46"/>
      <c r="D230" s="46"/>
      <c r="E230" s="46"/>
      <c r="F230" s="49"/>
      <c r="G230" s="50"/>
      <c r="H230" s="50"/>
      <c r="I230" s="50"/>
      <c r="J230" s="50"/>
      <c r="K230" s="50"/>
      <c r="L230" s="50"/>
      <c r="M230" s="50"/>
      <c r="N230" s="51"/>
      <c r="O230" s="49"/>
      <c r="P230" s="50"/>
      <c r="Q230" s="52"/>
      <c r="R230" s="46"/>
      <c r="S230" s="54"/>
      <c r="T230" s="46"/>
      <c r="U230" s="46"/>
    </row>
    <row r="231" spans="1:21" x14ac:dyDescent="0.25">
      <c r="A231" s="45"/>
      <c r="B231" s="46"/>
      <c r="C231" s="46"/>
      <c r="D231" s="46"/>
      <c r="E231" s="46"/>
      <c r="F231" s="49"/>
      <c r="G231" s="50"/>
      <c r="H231" s="50"/>
      <c r="I231" s="50"/>
      <c r="J231" s="50"/>
      <c r="K231" s="50"/>
      <c r="L231" s="50"/>
      <c r="M231" s="50"/>
      <c r="N231" s="51"/>
      <c r="O231" s="49"/>
      <c r="P231" s="50"/>
      <c r="Q231" s="52"/>
      <c r="R231" s="46"/>
      <c r="S231" s="54"/>
      <c r="T231" s="46"/>
      <c r="U231" s="46"/>
    </row>
    <row r="232" spans="1:21" x14ac:dyDescent="0.25">
      <c r="A232" s="45"/>
      <c r="B232" s="46"/>
      <c r="C232" s="46"/>
      <c r="D232" s="46"/>
      <c r="E232" s="46"/>
      <c r="F232" s="49"/>
      <c r="G232" s="50"/>
      <c r="H232" s="50"/>
      <c r="I232" s="50"/>
      <c r="J232" s="50"/>
      <c r="K232" s="50"/>
      <c r="L232" s="50"/>
      <c r="M232" s="50"/>
      <c r="N232" s="51"/>
      <c r="O232" s="49"/>
      <c r="P232" s="50"/>
      <c r="Q232" s="52"/>
      <c r="R232" s="46"/>
      <c r="S232" s="54"/>
      <c r="T232" s="46"/>
      <c r="U232" s="46"/>
    </row>
    <row r="233" spans="1:21" x14ac:dyDescent="0.25">
      <c r="A233" s="45"/>
      <c r="B233" s="46"/>
      <c r="C233" s="46"/>
      <c r="D233" s="46"/>
      <c r="E233" s="46"/>
      <c r="F233" s="49"/>
      <c r="G233" s="50"/>
      <c r="H233" s="50"/>
      <c r="I233" s="50"/>
      <c r="J233" s="50"/>
      <c r="K233" s="50"/>
      <c r="L233" s="50"/>
      <c r="M233" s="50"/>
      <c r="N233" s="51"/>
      <c r="O233" s="49"/>
      <c r="P233" s="50"/>
      <c r="Q233" s="52"/>
      <c r="R233" s="46"/>
      <c r="S233" s="54"/>
      <c r="T233" s="46"/>
      <c r="U233" s="46"/>
    </row>
    <row r="234" spans="1:21" x14ac:dyDescent="0.25">
      <c r="A234" s="45"/>
      <c r="B234" s="46"/>
      <c r="C234" s="46"/>
      <c r="D234" s="46"/>
      <c r="E234" s="46"/>
      <c r="F234" s="49"/>
      <c r="G234" s="50"/>
      <c r="H234" s="50"/>
      <c r="I234" s="50"/>
      <c r="J234" s="50"/>
      <c r="K234" s="50"/>
      <c r="L234" s="50"/>
      <c r="M234" s="50"/>
      <c r="N234" s="51"/>
      <c r="O234" s="49"/>
      <c r="P234" s="50"/>
      <c r="Q234" s="52"/>
      <c r="R234" s="46"/>
      <c r="S234" s="54"/>
      <c r="T234" s="46"/>
      <c r="U234" s="46"/>
    </row>
    <row r="235" spans="1:21" x14ac:dyDescent="0.25">
      <c r="A235" s="45"/>
      <c r="B235" s="46"/>
      <c r="C235" s="46"/>
      <c r="D235" s="46"/>
      <c r="E235" s="46"/>
      <c r="F235" s="49"/>
      <c r="G235" s="50"/>
      <c r="H235" s="50"/>
      <c r="I235" s="50"/>
      <c r="J235" s="50"/>
      <c r="K235" s="50"/>
      <c r="L235" s="50"/>
      <c r="M235" s="50"/>
      <c r="N235" s="51"/>
      <c r="O235" s="49"/>
      <c r="P235" s="50"/>
      <c r="Q235" s="52"/>
      <c r="R235" s="46"/>
      <c r="S235" s="54"/>
      <c r="T235" s="46"/>
      <c r="U235" s="46"/>
    </row>
    <row r="236" spans="1:21" x14ac:dyDescent="0.25">
      <c r="A236" s="45"/>
      <c r="B236" s="46"/>
      <c r="C236" s="46"/>
      <c r="D236" s="46"/>
      <c r="E236" s="46"/>
      <c r="F236" s="49"/>
      <c r="G236" s="50"/>
      <c r="H236" s="50"/>
      <c r="I236" s="50"/>
      <c r="J236" s="50"/>
      <c r="K236" s="50"/>
      <c r="L236" s="50"/>
      <c r="M236" s="50"/>
      <c r="N236" s="51"/>
      <c r="O236" s="49"/>
      <c r="P236" s="50"/>
      <c r="Q236" s="52"/>
      <c r="R236" s="46"/>
      <c r="S236" s="54"/>
      <c r="T236" s="46"/>
      <c r="U236" s="46"/>
    </row>
    <row r="237" spans="1:21" x14ac:dyDescent="0.25">
      <c r="A237" s="45"/>
      <c r="B237" s="46"/>
      <c r="C237" s="46"/>
      <c r="D237" s="46"/>
      <c r="E237" s="46"/>
      <c r="F237" s="49"/>
      <c r="G237" s="50"/>
      <c r="H237" s="50"/>
      <c r="I237" s="50"/>
      <c r="J237" s="50"/>
      <c r="K237" s="50"/>
      <c r="L237" s="50"/>
      <c r="M237" s="50"/>
      <c r="N237" s="51"/>
      <c r="O237" s="49"/>
      <c r="P237" s="50"/>
      <c r="Q237" s="52"/>
      <c r="R237" s="46"/>
      <c r="S237" s="54"/>
      <c r="T237" s="46"/>
      <c r="U237" s="46"/>
    </row>
    <row r="238" spans="1:21" x14ac:dyDescent="0.25">
      <c r="A238" s="45"/>
      <c r="B238" s="46"/>
      <c r="C238" s="46"/>
      <c r="D238" s="46"/>
      <c r="E238" s="46"/>
      <c r="F238" s="49"/>
      <c r="G238" s="50"/>
      <c r="H238" s="50"/>
      <c r="I238" s="50"/>
      <c r="J238" s="50"/>
      <c r="K238" s="50"/>
      <c r="L238" s="50"/>
      <c r="M238" s="50"/>
      <c r="N238" s="51"/>
      <c r="O238" s="49"/>
      <c r="P238" s="50"/>
      <c r="Q238" s="52"/>
      <c r="R238" s="46"/>
      <c r="S238" s="54"/>
      <c r="T238" s="46"/>
      <c r="U238" s="46"/>
    </row>
    <row r="239" spans="1:21" x14ac:dyDescent="0.25">
      <c r="A239" s="45"/>
      <c r="B239" s="46"/>
      <c r="C239" s="46"/>
      <c r="D239" s="46"/>
      <c r="E239" s="46"/>
      <c r="F239" s="49"/>
      <c r="G239" s="50"/>
      <c r="H239" s="50"/>
      <c r="I239" s="50"/>
      <c r="J239" s="50"/>
      <c r="K239" s="50"/>
      <c r="L239" s="50"/>
      <c r="M239" s="50"/>
      <c r="N239" s="51"/>
      <c r="O239" s="49"/>
      <c r="P239" s="50"/>
      <c r="Q239" s="52"/>
      <c r="R239" s="46"/>
      <c r="S239" s="54"/>
      <c r="T239" s="46"/>
      <c r="U239" s="46"/>
    </row>
    <row r="240" spans="1:21" x14ac:dyDescent="0.25">
      <c r="A240" s="45"/>
      <c r="B240" s="46"/>
      <c r="C240" s="46"/>
      <c r="D240" s="46"/>
      <c r="E240" s="46"/>
      <c r="F240" s="49"/>
      <c r="G240" s="50"/>
      <c r="H240" s="50"/>
      <c r="I240" s="50"/>
      <c r="J240" s="50"/>
      <c r="K240" s="50"/>
      <c r="L240" s="50"/>
      <c r="M240" s="50"/>
      <c r="N240" s="51"/>
      <c r="O240" s="49"/>
      <c r="P240" s="50"/>
      <c r="Q240" s="52"/>
      <c r="R240" s="46"/>
      <c r="S240" s="54"/>
      <c r="T240" s="46"/>
      <c r="U240" s="46"/>
    </row>
    <row r="241" spans="1:21" x14ac:dyDescent="0.25">
      <c r="A241" s="45"/>
      <c r="B241" s="46"/>
      <c r="C241" s="46"/>
      <c r="D241" s="46"/>
      <c r="E241" s="46"/>
      <c r="F241" s="49"/>
      <c r="G241" s="50"/>
      <c r="H241" s="50"/>
      <c r="I241" s="50"/>
      <c r="J241" s="50"/>
      <c r="K241" s="50"/>
      <c r="L241" s="50"/>
      <c r="M241" s="50"/>
      <c r="N241" s="51"/>
      <c r="O241" s="49"/>
      <c r="P241" s="50"/>
      <c r="Q241" s="52"/>
      <c r="R241" s="46"/>
      <c r="S241" s="54"/>
      <c r="T241" s="46"/>
      <c r="U241" s="46"/>
    </row>
    <row r="242" spans="1:21" x14ac:dyDescent="0.25">
      <c r="A242" s="45"/>
      <c r="B242" s="46"/>
      <c r="C242" s="46"/>
      <c r="D242" s="46"/>
      <c r="E242" s="46"/>
      <c r="F242" s="49"/>
      <c r="G242" s="50"/>
      <c r="H242" s="50"/>
      <c r="I242" s="50"/>
      <c r="J242" s="50"/>
      <c r="K242" s="50"/>
      <c r="L242" s="50"/>
      <c r="M242" s="50"/>
      <c r="N242" s="51"/>
      <c r="O242" s="49"/>
      <c r="P242" s="50"/>
      <c r="Q242" s="52"/>
      <c r="R242" s="46"/>
      <c r="S242" s="54"/>
      <c r="T242" s="46"/>
      <c r="U242" s="46"/>
    </row>
    <row r="243" spans="1:21" x14ac:dyDescent="0.25">
      <c r="A243" s="45"/>
      <c r="B243" s="46"/>
      <c r="C243" s="46"/>
      <c r="D243" s="46"/>
      <c r="E243" s="46"/>
      <c r="F243" s="49"/>
      <c r="G243" s="50"/>
      <c r="H243" s="50"/>
      <c r="I243" s="50"/>
      <c r="J243" s="50"/>
      <c r="K243" s="50"/>
      <c r="L243" s="50"/>
      <c r="M243" s="50"/>
      <c r="N243" s="51"/>
      <c r="O243" s="49"/>
      <c r="P243" s="50"/>
      <c r="Q243" s="52"/>
      <c r="R243" s="46"/>
      <c r="S243" s="54"/>
      <c r="T243" s="46"/>
      <c r="U243" s="46"/>
    </row>
    <row r="244" spans="1:21" x14ac:dyDescent="0.25">
      <c r="A244" s="45"/>
      <c r="B244" s="46"/>
      <c r="C244" s="46"/>
      <c r="D244" s="46"/>
      <c r="E244" s="46"/>
      <c r="F244" s="49"/>
      <c r="G244" s="50"/>
      <c r="H244" s="50"/>
      <c r="I244" s="50"/>
      <c r="J244" s="50"/>
      <c r="K244" s="50"/>
      <c r="L244" s="50"/>
      <c r="M244" s="50"/>
      <c r="N244" s="51"/>
      <c r="O244" s="49"/>
      <c r="P244" s="50"/>
      <c r="Q244" s="52"/>
      <c r="R244" s="46"/>
      <c r="S244" s="54"/>
      <c r="T244" s="46"/>
      <c r="U244" s="46"/>
    </row>
    <row r="245" spans="1:21" x14ac:dyDescent="0.25">
      <c r="A245" s="45"/>
      <c r="B245" s="46"/>
      <c r="C245" s="46"/>
      <c r="D245" s="46"/>
      <c r="E245" s="46"/>
      <c r="F245" s="49"/>
      <c r="G245" s="50"/>
      <c r="H245" s="50"/>
      <c r="I245" s="50"/>
      <c r="J245" s="50"/>
      <c r="K245" s="50"/>
      <c r="L245" s="50"/>
      <c r="M245" s="50"/>
      <c r="N245" s="51"/>
      <c r="O245" s="49"/>
      <c r="P245" s="50"/>
      <c r="Q245" s="52"/>
      <c r="R245" s="46"/>
      <c r="S245" s="54"/>
      <c r="T245" s="46"/>
      <c r="U245" s="46"/>
    </row>
    <row r="246" spans="1:21" x14ac:dyDescent="0.25">
      <c r="A246" s="45"/>
      <c r="B246" s="46"/>
      <c r="C246" s="46"/>
      <c r="D246" s="46"/>
      <c r="E246" s="46"/>
      <c r="F246" s="49"/>
      <c r="G246" s="50"/>
      <c r="H246" s="50"/>
      <c r="I246" s="50"/>
      <c r="J246" s="50"/>
      <c r="K246" s="50"/>
      <c r="L246" s="50"/>
      <c r="M246" s="50"/>
      <c r="N246" s="51"/>
      <c r="O246" s="49"/>
      <c r="P246" s="50"/>
      <c r="Q246" s="52"/>
      <c r="R246" s="46"/>
      <c r="S246" s="54"/>
      <c r="T246" s="46"/>
      <c r="U246" s="46"/>
    </row>
    <row r="247" spans="1:21" x14ac:dyDescent="0.25">
      <c r="A247" s="45"/>
      <c r="B247" s="46"/>
      <c r="C247" s="46"/>
      <c r="D247" s="46"/>
      <c r="E247" s="46"/>
      <c r="F247" s="49"/>
      <c r="G247" s="50"/>
      <c r="H247" s="50"/>
      <c r="I247" s="50"/>
      <c r="J247" s="50"/>
      <c r="K247" s="50"/>
      <c r="L247" s="50"/>
      <c r="M247" s="50"/>
      <c r="N247" s="51"/>
      <c r="O247" s="49"/>
      <c r="P247" s="50"/>
      <c r="Q247" s="52"/>
      <c r="R247" s="46"/>
      <c r="S247" s="54"/>
      <c r="T247" s="46"/>
      <c r="U247" s="46"/>
    </row>
    <row r="248" spans="1:21" x14ac:dyDescent="0.25">
      <c r="A248" s="45"/>
      <c r="B248" s="46"/>
      <c r="C248" s="46"/>
      <c r="D248" s="46"/>
      <c r="E248" s="46"/>
      <c r="F248" s="49"/>
      <c r="G248" s="50"/>
      <c r="H248" s="50"/>
      <c r="I248" s="50"/>
      <c r="J248" s="50"/>
      <c r="K248" s="50"/>
      <c r="L248" s="50"/>
      <c r="M248" s="50"/>
      <c r="N248" s="51"/>
      <c r="O248" s="49"/>
      <c r="P248" s="50"/>
      <c r="Q248" s="52"/>
      <c r="R248" s="46"/>
      <c r="S248" s="54"/>
      <c r="T248" s="46"/>
      <c r="U248" s="46"/>
    </row>
    <row r="249" spans="1:21" x14ac:dyDescent="0.25">
      <c r="A249" s="45"/>
      <c r="B249" s="46"/>
      <c r="C249" s="46"/>
      <c r="D249" s="46"/>
      <c r="E249" s="46"/>
      <c r="F249" s="49"/>
      <c r="G249" s="50"/>
      <c r="H249" s="50"/>
      <c r="I249" s="50"/>
      <c r="J249" s="50"/>
      <c r="K249" s="50"/>
      <c r="L249" s="50"/>
      <c r="M249" s="50"/>
      <c r="N249" s="51"/>
      <c r="O249" s="49"/>
      <c r="P249" s="50"/>
      <c r="Q249" s="52"/>
      <c r="R249" s="46"/>
      <c r="S249" s="54"/>
      <c r="T249" s="46"/>
      <c r="U249" s="46"/>
    </row>
    <row r="250" spans="1:21" x14ac:dyDescent="0.25">
      <c r="A250" s="45"/>
      <c r="B250" s="46"/>
      <c r="C250" s="46"/>
      <c r="D250" s="46"/>
      <c r="E250" s="46"/>
      <c r="F250" s="49"/>
      <c r="G250" s="50"/>
      <c r="H250" s="50"/>
      <c r="I250" s="50"/>
      <c r="J250" s="50"/>
      <c r="K250" s="50"/>
      <c r="L250" s="50"/>
      <c r="M250" s="50"/>
      <c r="N250" s="51"/>
      <c r="O250" s="49"/>
      <c r="P250" s="50"/>
      <c r="Q250" s="52"/>
      <c r="R250" s="46"/>
      <c r="S250" s="54"/>
      <c r="T250" s="46"/>
      <c r="U250" s="46"/>
    </row>
    <row r="251" spans="1:21" x14ac:dyDescent="0.25">
      <c r="A251" s="45"/>
      <c r="B251" s="46"/>
      <c r="C251" s="46"/>
      <c r="D251" s="46"/>
      <c r="E251" s="46"/>
      <c r="F251" s="49"/>
      <c r="G251" s="50"/>
      <c r="H251" s="50"/>
      <c r="I251" s="50"/>
      <c r="J251" s="50"/>
      <c r="K251" s="50"/>
      <c r="L251" s="50"/>
      <c r="M251" s="50"/>
      <c r="N251" s="51"/>
      <c r="O251" s="49"/>
      <c r="P251" s="50"/>
      <c r="Q251" s="52"/>
      <c r="R251" s="46"/>
      <c r="S251" s="54"/>
      <c r="T251" s="46"/>
      <c r="U251" s="46"/>
    </row>
    <row r="252" spans="1:21" x14ac:dyDescent="0.25">
      <c r="A252" s="45"/>
      <c r="B252" s="46"/>
      <c r="C252" s="46"/>
      <c r="D252" s="46"/>
      <c r="E252" s="46"/>
      <c r="F252" s="49"/>
      <c r="G252" s="50"/>
      <c r="H252" s="50"/>
      <c r="I252" s="50"/>
      <c r="J252" s="50"/>
      <c r="K252" s="50"/>
      <c r="L252" s="50"/>
      <c r="M252" s="50"/>
      <c r="N252" s="51"/>
      <c r="O252" s="49"/>
      <c r="P252" s="50"/>
      <c r="Q252" s="52"/>
      <c r="R252" s="46"/>
      <c r="S252" s="54"/>
      <c r="T252" s="46"/>
      <c r="U252" s="46"/>
    </row>
    <row r="253" spans="1:21" x14ac:dyDescent="0.25">
      <c r="A253" s="45"/>
      <c r="B253" s="46"/>
      <c r="C253" s="46"/>
      <c r="D253" s="46"/>
      <c r="E253" s="46"/>
      <c r="F253" s="49"/>
      <c r="G253" s="50"/>
      <c r="H253" s="50"/>
      <c r="I253" s="50"/>
      <c r="J253" s="50"/>
      <c r="K253" s="50"/>
      <c r="L253" s="50"/>
      <c r="M253" s="50"/>
      <c r="N253" s="51"/>
      <c r="O253" s="49"/>
      <c r="P253" s="50"/>
      <c r="Q253" s="52"/>
      <c r="R253" s="46"/>
      <c r="S253" s="54"/>
      <c r="T253" s="46"/>
      <c r="U253" s="46"/>
    </row>
    <row r="254" spans="1:21" x14ac:dyDescent="0.25">
      <c r="A254" s="45"/>
      <c r="B254" s="46"/>
      <c r="C254" s="46"/>
      <c r="D254" s="46"/>
      <c r="E254" s="46"/>
      <c r="F254" s="49"/>
      <c r="G254" s="50"/>
      <c r="H254" s="50"/>
      <c r="I254" s="50"/>
      <c r="J254" s="50"/>
      <c r="K254" s="50"/>
      <c r="L254" s="50"/>
      <c r="M254" s="50"/>
      <c r="N254" s="51"/>
      <c r="O254" s="49"/>
      <c r="P254" s="50"/>
      <c r="Q254" s="52"/>
      <c r="R254" s="46"/>
      <c r="S254" s="54"/>
      <c r="T254" s="46"/>
      <c r="U254" s="46"/>
    </row>
    <row r="255" spans="1:21" x14ac:dyDescent="0.25">
      <c r="A255" s="45"/>
      <c r="B255" s="46"/>
      <c r="C255" s="46"/>
      <c r="D255" s="46"/>
      <c r="E255" s="46"/>
      <c r="F255" s="49"/>
      <c r="G255" s="50"/>
      <c r="H255" s="50"/>
      <c r="I255" s="50"/>
      <c r="J255" s="50"/>
      <c r="K255" s="50"/>
      <c r="L255" s="50"/>
      <c r="M255" s="50"/>
      <c r="N255" s="51"/>
      <c r="O255" s="49"/>
      <c r="P255" s="50"/>
      <c r="Q255" s="52"/>
      <c r="R255" s="46"/>
      <c r="S255" s="54"/>
      <c r="T255" s="46"/>
      <c r="U255" s="46"/>
    </row>
    <row r="256" spans="1:21" x14ac:dyDescent="0.25">
      <c r="A256" s="45"/>
      <c r="B256" s="46"/>
      <c r="C256" s="46"/>
      <c r="D256" s="46"/>
      <c r="E256" s="46"/>
      <c r="F256" s="49"/>
      <c r="G256" s="50"/>
      <c r="H256" s="50"/>
      <c r="I256" s="50"/>
      <c r="J256" s="50"/>
      <c r="K256" s="50"/>
      <c r="L256" s="50"/>
      <c r="M256" s="50"/>
      <c r="N256" s="51"/>
      <c r="O256" s="49"/>
      <c r="P256" s="50"/>
      <c r="Q256" s="52"/>
      <c r="R256" s="46"/>
      <c r="S256" s="54"/>
      <c r="T256" s="46"/>
      <c r="U256" s="46"/>
    </row>
    <row r="257" spans="1:21" x14ac:dyDescent="0.25">
      <c r="A257" s="45"/>
      <c r="B257" s="46"/>
      <c r="C257" s="46"/>
      <c r="D257" s="46"/>
      <c r="E257" s="46"/>
      <c r="F257" s="49"/>
      <c r="G257" s="50"/>
      <c r="H257" s="50"/>
      <c r="I257" s="50"/>
      <c r="J257" s="50"/>
      <c r="K257" s="50"/>
      <c r="L257" s="50"/>
      <c r="M257" s="50"/>
      <c r="N257" s="51"/>
      <c r="O257" s="49"/>
      <c r="P257" s="50"/>
      <c r="Q257" s="52"/>
      <c r="R257" s="46"/>
      <c r="S257" s="54"/>
      <c r="T257" s="46"/>
      <c r="U257" s="46"/>
    </row>
    <row r="258" spans="1:21" x14ac:dyDescent="0.25">
      <c r="A258" s="45"/>
      <c r="B258" s="46"/>
      <c r="C258" s="46"/>
      <c r="D258" s="46"/>
      <c r="E258" s="46"/>
      <c r="F258" s="49"/>
      <c r="G258" s="50"/>
      <c r="H258" s="50"/>
      <c r="I258" s="50"/>
      <c r="J258" s="50"/>
      <c r="K258" s="50"/>
      <c r="L258" s="50"/>
      <c r="M258" s="50"/>
      <c r="N258" s="51"/>
      <c r="O258" s="49"/>
      <c r="P258" s="50"/>
      <c r="Q258" s="52"/>
      <c r="R258" s="46"/>
      <c r="S258" s="54"/>
      <c r="T258" s="46"/>
      <c r="U258" s="46"/>
    </row>
    <row r="259" spans="1:21" x14ac:dyDescent="0.25">
      <c r="A259" s="45"/>
      <c r="B259" s="46"/>
      <c r="C259" s="46"/>
      <c r="D259" s="46"/>
      <c r="E259" s="46"/>
      <c r="F259" s="49"/>
      <c r="G259" s="50"/>
      <c r="H259" s="50"/>
      <c r="I259" s="50"/>
      <c r="J259" s="50"/>
      <c r="K259" s="50"/>
      <c r="L259" s="50"/>
      <c r="M259" s="50"/>
      <c r="N259" s="51"/>
      <c r="O259" s="49"/>
      <c r="P259" s="50"/>
      <c r="Q259" s="52"/>
      <c r="R259" s="46"/>
      <c r="S259" s="54"/>
      <c r="T259" s="46"/>
      <c r="U259" s="46"/>
    </row>
    <row r="260" spans="1:21" x14ac:dyDescent="0.25">
      <c r="A260" s="45"/>
      <c r="B260" s="46"/>
      <c r="C260" s="46"/>
      <c r="D260" s="46"/>
      <c r="E260" s="46"/>
      <c r="F260" s="49"/>
      <c r="G260" s="50"/>
      <c r="H260" s="50"/>
      <c r="I260" s="50"/>
      <c r="J260" s="50"/>
      <c r="K260" s="50"/>
      <c r="L260" s="50"/>
      <c r="M260" s="50"/>
      <c r="N260" s="51"/>
      <c r="O260" s="49"/>
      <c r="P260" s="50"/>
      <c r="Q260" s="52"/>
      <c r="R260" s="46"/>
      <c r="S260" s="54"/>
      <c r="T260" s="46"/>
      <c r="U260" s="46"/>
    </row>
    <row r="261" spans="1:21" x14ac:dyDescent="0.25">
      <c r="A261" s="45"/>
      <c r="B261" s="46"/>
      <c r="C261" s="46"/>
      <c r="D261" s="46"/>
      <c r="E261" s="46"/>
      <c r="F261" s="49"/>
      <c r="G261" s="50"/>
      <c r="H261" s="50"/>
      <c r="I261" s="50"/>
      <c r="J261" s="50"/>
      <c r="K261" s="50"/>
      <c r="L261" s="50"/>
      <c r="M261" s="50"/>
      <c r="N261" s="51"/>
      <c r="O261" s="49"/>
      <c r="P261" s="50"/>
      <c r="Q261" s="52"/>
      <c r="R261" s="46"/>
      <c r="S261" s="54"/>
      <c r="T261" s="46"/>
      <c r="U261" s="46"/>
    </row>
    <row r="262" spans="1:21" x14ac:dyDescent="0.25">
      <c r="A262" s="45"/>
      <c r="B262" s="46"/>
      <c r="C262" s="46"/>
      <c r="D262" s="46"/>
      <c r="E262" s="46"/>
      <c r="F262" s="49"/>
      <c r="G262" s="50"/>
      <c r="H262" s="50"/>
      <c r="I262" s="50"/>
      <c r="J262" s="50"/>
      <c r="K262" s="50"/>
      <c r="L262" s="50"/>
      <c r="M262" s="50"/>
      <c r="N262" s="51"/>
      <c r="O262" s="49"/>
      <c r="P262" s="50"/>
      <c r="Q262" s="52"/>
      <c r="R262" s="46"/>
      <c r="S262" s="54"/>
      <c r="T262" s="46"/>
      <c r="U262" s="46"/>
    </row>
    <row r="263" spans="1:21" x14ac:dyDescent="0.25">
      <c r="A263" s="45"/>
      <c r="B263" s="46"/>
      <c r="C263" s="46"/>
      <c r="D263" s="46"/>
      <c r="E263" s="46"/>
      <c r="F263" s="49"/>
      <c r="G263" s="50"/>
      <c r="H263" s="50"/>
      <c r="I263" s="50"/>
      <c r="J263" s="50"/>
      <c r="K263" s="50"/>
      <c r="L263" s="50"/>
      <c r="M263" s="50"/>
      <c r="N263" s="51"/>
      <c r="O263" s="49"/>
      <c r="P263" s="50"/>
      <c r="Q263" s="52"/>
      <c r="R263" s="46"/>
      <c r="S263" s="54"/>
      <c r="T263" s="46"/>
      <c r="U263" s="46"/>
    </row>
    <row r="264" spans="1:21" x14ac:dyDescent="0.25">
      <c r="A264" s="45"/>
      <c r="B264" s="46"/>
      <c r="C264" s="46"/>
      <c r="D264" s="46"/>
      <c r="E264" s="46"/>
      <c r="F264" s="49"/>
      <c r="G264" s="50"/>
      <c r="H264" s="50"/>
      <c r="I264" s="50"/>
      <c r="J264" s="50"/>
      <c r="K264" s="50"/>
      <c r="L264" s="50"/>
      <c r="M264" s="50"/>
      <c r="N264" s="51"/>
      <c r="O264" s="49"/>
      <c r="P264" s="50"/>
      <c r="Q264" s="52"/>
      <c r="R264" s="46"/>
      <c r="S264" s="54"/>
      <c r="T264" s="46"/>
      <c r="U264" s="46"/>
    </row>
    <row r="265" spans="1:21" x14ac:dyDescent="0.25">
      <c r="A265" s="45"/>
      <c r="B265" s="46"/>
      <c r="C265" s="46"/>
      <c r="D265" s="46"/>
      <c r="E265" s="46"/>
      <c r="F265" s="49"/>
      <c r="G265" s="50"/>
      <c r="H265" s="50"/>
      <c r="I265" s="50"/>
      <c r="J265" s="50"/>
      <c r="K265" s="50"/>
      <c r="L265" s="50"/>
      <c r="M265" s="50"/>
      <c r="N265" s="51"/>
      <c r="O265" s="49"/>
      <c r="P265" s="50"/>
      <c r="Q265" s="52"/>
      <c r="R265" s="46"/>
      <c r="S265" s="54"/>
      <c r="T265" s="46"/>
      <c r="U265" s="46"/>
    </row>
    <row r="266" spans="1:21" x14ac:dyDescent="0.25">
      <c r="A266" s="45"/>
      <c r="B266" s="46"/>
      <c r="C266" s="46"/>
      <c r="D266" s="46"/>
      <c r="E266" s="46"/>
      <c r="F266" s="49"/>
      <c r="G266" s="50"/>
      <c r="H266" s="50"/>
      <c r="I266" s="50"/>
      <c r="J266" s="50"/>
      <c r="K266" s="50"/>
      <c r="L266" s="50"/>
      <c r="M266" s="50"/>
      <c r="N266" s="51"/>
      <c r="O266" s="49"/>
      <c r="P266" s="50"/>
      <c r="Q266" s="52"/>
      <c r="R266" s="46"/>
      <c r="S266" s="54"/>
      <c r="T266" s="46"/>
      <c r="U266" s="46"/>
    </row>
    <row r="267" spans="1:21" x14ac:dyDescent="0.25">
      <c r="A267" s="45"/>
      <c r="B267" s="46"/>
      <c r="C267" s="46"/>
      <c r="D267" s="46"/>
      <c r="E267" s="46"/>
      <c r="F267" s="49"/>
      <c r="G267" s="50"/>
      <c r="H267" s="50"/>
      <c r="I267" s="50"/>
      <c r="J267" s="50"/>
      <c r="K267" s="50"/>
      <c r="L267" s="50"/>
      <c r="M267" s="50"/>
      <c r="N267" s="51"/>
      <c r="O267" s="49"/>
      <c r="P267" s="50"/>
      <c r="Q267" s="52"/>
      <c r="R267" s="46"/>
      <c r="S267" s="54"/>
      <c r="T267" s="46"/>
      <c r="U267" s="46"/>
    </row>
    <row r="268" spans="1:21" x14ac:dyDescent="0.25">
      <c r="A268" s="45"/>
      <c r="B268" s="46"/>
      <c r="C268" s="46"/>
      <c r="D268" s="46"/>
      <c r="E268" s="46"/>
      <c r="F268" s="49"/>
      <c r="G268" s="50"/>
      <c r="H268" s="50"/>
      <c r="I268" s="50"/>
      <c r="J268" s="50"/>
      <c r="K268" s="50"/>
      <c r="L268" s="50"/>
      <c r="M268" s="50"/>
      <c r="N268" s="51"/>
      <c r="O268" s="49"/>
      <c r="P268" s="50"/>
      <c r="Q268" s="52"/>
      <c r="R268" s="46"/>
      <c r="S268" s="54"/>
      <c r="T268" s="46"/>
      <c r="U268" s="46"/>
    </row>
    <row r="269" spans="1:21" x14ac:dyDescent="0.25">
      <c r="A269" s="45"/>
      <c r="B269" s="46"/>
      <c r="C269" s="46"/>
      <c r="D269" s="46"/>
      <c r="E269" s="46"/>
      <c r="F269" s="49"/>
      <c r="G269" s="50"/>
      <c r="H269" s="50"/>
      <c r="I269" s="50"/>
      <c r="J269" s="50"/>
      <c r="K269" s="50"/>
      <c r="L269" s="50"/>
      <c r="M269" s="50"/>
      <c r="N269" s="51"/>
      <c r="O269" s="49"/>
      <c r="P269" s="50"/>
      <c r="Q269" s="52"/>
      <c r="R269" s="46"/>
      <c r="S269" s="54"/>
      <c r="T269" s="46"/>
      <c r="U269" s="46"/>
    </row>
    <row r="270" spans="1:21" x14ac:dyDescent="0.25">
      <c r="A270" s="45"/>
      <c r="B270" s="46"/>
      <c r="C270" s="46"/>
      <c r="D270" s="46"/>
      <c r="E270" s="46"/>
      <c r="F270" s="49"/>
      <c r="G270" s="50"/>
      <c r="H270" s="50"/>
      <c r="I270" s="50"/>
      <c r="J270" s="50"/>
      <c r="K270" s="50"/>
      <c r="L270" s="50"/>
      <c r="M270" s="50"/>
      <c r="N270" s="51"/>
      <c r="O270" s="49"/>
      <c r="P270" s="50"/>
      <c r="Q270" s="52"/>
      <c r="R270" s="46"/>
      <c r="S270" s="54"/>
      <c r="T270" s="46"/>
      <c r="U270" s="46"/>
    </row>
    <row r="271" spans="1:21" x14ac:dyDescent="0.25">
      <c r="A271" s="45"/>
      <c r="B271" s="46"/>
      <c r="C271" s="46"/>
      <c r="D271" s="46"/>
      <c r="E271" s="46"/>
      <c r="F271" s="49"/>
      <c r="G271" s="50"/>
      <c r="H271" s="50"/>
      <c r="I271" s="50"/>
      <c r="J271" s="50"/>
      <c r="K271" s="50"/>
      <c r="L271" s="50"/>
      <c r="M271" s="50"/>
      <c r="N271" s="51"/>
      <c r="O271" s="49"/>
      <c r="P271" s="50"/>
      <c r="Q271" s="52"/>
      <c r="R271" s="46"/>
      <c r="S271" s="54"/>
      <c r="T271" s="46"/>
      <c r="U271" s="46"/>
    </row>
    <row r="272" spans="1:21" x14ac:dyDescent="0.25">
      <c r="A272" s="45"/>
      <c r="B272" s="46"/>
      <c r="C272" s="46"/>
      <c r="D272" s="46"/>
      <c r="E272" s="46"/>
      <c r="F272" s="49"/>
      <c r="G272" s="50"/>
      <c r="H272" s="50"/>
      <c r="I272" s="50"/>
      <c r="J272" s="50"/>
      <c r="K272" s="50"/>
      <c r="L272" s="50"/>
      <c r="M272" s="50"/>
      <c r="N272" s="51"/>
      <c r="O272" s="49"/>
      <c r="P272" s="50"/>
      <c r="Q272" s="52"/>
      <c r="R272" s="46"/>
      <c r="S272" s="54"/>
      <c r="T272" s="46"/>
      <c r="U272" s="46"/>
    </row>
    <row r="273" spans="1:21" x14ac:dyDescent="0.25">
      <c r="A273" s="45"/>
      <c r="B273" s="46"/>
      <c r="C273" s="46"/>
      <c r="D273" s="46"/>
      <c r="E273" s="46"/>
      <c r="F273" s="49"/>
      <c r="G273" s="50"/>
      <c r="H273" s="50"/>
      <c r="I273" s="50"/>
      <c r="J273" s="50"/>
      <c r="K273" s="50"/>
      <c r="L273" s="50"/>
      <c r="M273" s="50"/>
      <c r="N273" s="51"/>
      <c r="O273" s="49"/>
      <c r="P273" s="50"/>
      <c r="Q273" s="52"/>
      <c r="R273" s="46"/>
      <c r="S273" s="54"/>
      <c r="T273" s="46"/>
      <c r="U273" s="46"/>
    </row>
    <row r="274" spans="1:21" x14ac:dyDescent="0.25">
      <c r="A274" s="45"/>
      <c r="B274" s="46"/>
      <c r="C274" s="46"/>
      <c r="D274" s="46"/>
      <c r="E274" s="46"/>
      <c r="F274" s="49"/>
      <c r="G274" s="50"/>
      <c r="H274" s="50"/>
      <c r="I274" s="50"/>
      <c r="J274" s="50"/>
      <c r="K274" s="50"/>
      <c r="L274" s="50"/>
      <c r="M274" s="50"/>
      <c r="N274" s="51"/>
      <c r="O274" s="49"/>
      <c r="P274" s="50"/>
      <c r="Q274" s="52"/>
      <c r="R274" s="46"/>
      <c r="S274" s="54"/>
      <c r="T274" s="46"/>
      <c r="U274" s="46"/>
    </row>
    <row r="275" spans="1:21" x14ac:dyDescent="0.25">
      <c r="A275" s="45"/>
      <c r="B275" s="46"/>
      <c r="C275" s="46"/>
      <c r="D275" s="46"/>
      <c r="E275" s="46"/>
      <c r="F275" s="49"/>
      <c r="G275" s="50"/>
      <c r="H275" s="50"/>
      <c r="I275" s="50"/>
      <c r="J275" s="50"/>
      <c r="K275" s="50"/>
      <c r="L275" s="50"/>
      <c r="M275" s="50"/>
      <c r="N275" s="51"/>
      <c r="O275" s="49"/>
      <c r="P275" s="50"/>
      <c r="Q275" s="52"/>
      <c r="R275" s="46"/>
      <c r="S275" s="54"/>
      <c r="T275" s="46"/>
      <c r="U275" s="46"/>
    </row>
    <row r="276" spans="1:21" x14ac:dyDescent="0.25">
      <c r="A276" s="45"/>
      <c r="B276" s="46"/>
      <c r="C276" s="46"/>
      <c r="D276" s="46"/>
      <c r="E276" s="46"/>
      <c r="F276" s="49"/>
      <c r="G276" s="50"/>
      <c r="H276" s="50"/>
      <c r="I276" s="50"/>
      <c r="J276" s="50"/>
      <c r="K276" s="50"/>
      <c r="L276" s="50"/>
      <c r="M276" s="50"/>
      <c r="N276" s="51"/>
      <c r="O276" s="49"/>
      <c r="P276" s="50"/>
      <c r="Q276" s="52"/>
      <c r="R276" s="46"/>
      <c r="S276" s="54"/>
      <c r="T276" s="46"/>
      <c r="U276" s="46"/>
    </row>
    <row r="277" spans="1:21" x14ac:dyDescent="0.25">
      <c r="A277" s="45"/>
      <c r="B277" s="46"/>
      <c r="C277" s="46"/>
      <c r="D277" s="46"/>
      <c r="E277" s="46"/>
      <c r="F277" s="49"/>
      <c r="G277" s="50"/>
      <c r="H277" s="50"/>
      <c r="I277" s="50"/>
      <c r="J277" s="50"/>
      <c r="K277" s="50"/>
      <c r="L277" s="50"/>
      <c r="M277" s="50"/>
      <c r="N277" s="51"/>
      <c r="O277" s="49"/>
      <c r="P277" s="50"/>
      <c r="Q277" s="52"/>
      <c r="R277" s="46"/>
      <c r="S277" s="54"/>
      <c r="T277" s="46"/>
      <c r="U277" s="46"/>
    </row>
    <row r="278" spans="1:21" x14ac:dyDescent="0.25">
      <c r="A278" s="45"/>
      <c r="B278" s="46"/>
      <c r="C278" s="46"/>
      <c r="D278" s="46"/>
      <c r="E278" s="46"/>
      <c r="F278" s="49"/>
      <c r="G278" s="50"/>
      <c r="H278" s="50"/>
      <c r="I278" s="50"/>
      <c r="J278" s="50"/>
      <c r="K278" s="50"/>
      <c r="L278" s="50"/>
      <c r="M278" s="50"/>
      <c r="N278" s="51"/>
      <c r="O278" s="49"/>
      <c r="P278" s="50"/>
      <c r="Q278" s="52"/>
      <c r="R278" s="46"/>
      <c r="S278" s="54"/>
      <c r="T278" s="46"/>
      <c r="U278" s="46"/>
    </row>
    <row r="279" spans="1:21" x14ac:dyDescent="0.25">
      <c r="A279" s="45"/>
      <c r="B279" s="46"/>
      <c r="C279" s="46"/>
      <c r="D279" s="46"/>
      <c r="E279" s="46"/>
      <c r="F279" s="49"/>
      <c r="G279" s="50"/>
      <c r="H279" s="50"/>
      <c r="I279" s="50"/>
      <c r="J279" s="50"/>
      <c r="K279" s="50"/>
      <c r="L279" s="50"/>
      <c r="M279" s="50"/>
      <c r="N279" s="51"/>
      <c r="O279" s="49"/>
      <c r="P279" s="50"/>
      <c r="Q279" s="52"/>
      <c r="R279" s="46"/>
      <c r="S279" s="54"/>
      <c r="T279" s="46"/>
      <c r="U279" s="46"/>
    </row>
    <row r="280" spans="1:21" x14ac:dyDescent="0.25">
      <c r="A280" s="45"/>
      <c r="B280" s="46"/>
      <c r="C280" s="46"/>
      <c r="D280" s="46"/>
      <c r="E280" s="46"/>
      <c r="F280" s="49"/>
      <c r="G280" s="50"/>
      <c r="H280" s="50"/>
      <c r="I280" s="50"/>
      <c r="J280" s="50"/>
      <c r="K280" s="50"/>
      <c r="L280" s="50"/>
      <c r="M280" s="50"/>
      <c r="N280" s="51"/>
      <c r="O280" s="49"/>
      <c r="P280" s="50"/>
      <c r="Q280" s="52"/>
      <c r="R280" s="46"/>
      <c r="S280" s="54"/>
      <c r="T280" s="46"/>
      <c r="U280" s="46"/>
    </row>
    <row r="281" spans="1:21" x14ac:dyDescent="0.25">
      <c r="A281" s="45"/>
      <c r="B281" s="46"/>
      <c r="C281" s="46"/>
      <c r="D281" s="46"/>
      <c r="E281" s="46"/>
      <c r="F281" s="49"/>
      <c r="G281" s="50"/>
      <c r="H281" s="50"/>
      <c r="I281" s="50"/>
      <c r="J281" s="50"/>
      <c r="K281" s="50"/>
      <c r="L281" s="50"/>
      <c r="M281" s="50"/>
      <c r="N281" s="51"/>
      <c r="O281" s="49"/>
      <c r="P281" s="50"/>
      <c r="Q281" s="52"/>
      <c r="R281" s="46"/>
      <c r="S281" s="54"/>
      <c r="T281" s="46"/>
      <c r="U281" s="46"/>
    </row>
    <row r="282" spans="1:21" x14ac:dyDescent="0.25">
      <c r="A282" s="45"/>
      <c r="B282" s="46"/>
      <c r="C282" s="46"/>
      <c r="D282" s="46"/>
      <c r="E282" s="46"/>
      <c r="F282" s="49"/>
      <c r="G282" s="50"/>
      <c r="H282" s="50"/>
      <c r="I282" s="50"/>
      <c r="J282" s="50"/>
      <c r="K282" s="50"/>
      <c r="L282" s="50"/>
      <c r="M282" s="50"/>
      <c r="N282" s="51"/>
      <c r="O282" s="49"/>
      <c r="P282" s="50"/>
      <c r="Q282" s="52"/>
      <c r="R282" s="46"/>
      <c r="S282" s="54"/>
      <c r="T282" s="46"/>
      <c r="U282" s="46"/>
    </row>
    <row r="283" spans="1:21" x14ac:dyDescent="0.25">
      <c r="A283" s="45"/>
      <c r="B283" s="46"/>
      <c r="C283" s="46"/>
      <c r="D283" s="46"/>
      <c r="E283" s="46"/>
      <c r="F283" s="49"/>
      <c r="G283" s="50"/>
      <c r="H283" s="50"/>
      <c r="I283" s="50"/>
      <c r="J283" s="50"/>
      <c r="K283" s="50"/>
      <c r="L283" s="50"/>
      <c r="M283" s="50"/>
      <c r="N283" s="51"/>
      <c r="O283" s="49"/>
      <c r="P283" s="50"/>
      <c r="Q283" s="52"/>
      <c r="R283" s="46"/>
      <c r="S283" s="54"/>
      <c r="T283" s="46"/>
      <c r="U283" s="46"/>
    </row>
    <row r="284" spans="1:21" x14ac:dyDescent="0.25">
      <c r="A284" s="45"/>
      <c r="B284" s="46"/>
      <c r="C284" s="46"/>
      <c r="D284" s="46"/>
      <c r="E284" s="46"/>
      <c r="F284" s="49"/>
      <c r="G284" s="50"/>
      <c r="H284" s="50"/>
      <c r="I284" s="50"/>
      <c r="J284" s="50"/>
      <c r="K284" s="50"/>
      <c r="L284" s="50"/>
      <c r="M284" s="50"/>
      <c r="N284" s="51"/>
      <c r="O284" s="49"/>
      <c r="P284" s="50"/>
      <c r="Q284" s="52"/>
      <c r="R284" s="46"/>
      <c r="S284" s="54"/>
      <c r="T284" s="46"/>
      <c r="U284" s="46"/>
    </row>
    <row r="285" spans="1:21" x14ac:dyDescent="0.25">
      <c r="A285" s="45"/>
      <c r="B285" s="46"/>
      <c r="C285" s="46"/>
      <c r="D285" s="46"/>
      <c r="E285" s="46"/>
      <c r="F285" s="49"/>
      <c r="G285" s="50"/>
      <c r="H285" s="50"/>
      <c r="I285" s="50"/>
      <c r="J285" s="50"/>
      <c r="K285" s="50"/>
      <c r="L285" s="50"/>
      <c r="M285" s="50"/>
      <c r="N285" s="51"/>
      <c r="O285" s="49"/>
      <c r="P285" s="50"/>
      <c r="Q285" s="52"/>
      <c r="R285" s="46"/>
      <c r="S285" s="54"/>
      <c r="T285" s="46"/>
      <c r="U285" s="46"/>
    </row>
    <row r="286" spans="1:21" x14ac:dyDescent="0.25">
      <c r="A286" s="45"/>
      <c r="B286" s="46"/>
      <c r="C286" s="46"/>
      <c r="D286" s="46"/>
      <c r="E286" s="46"/>
      <c r="F286" s="49"/>
      <c r="G286" s="50"/>
      <c r="H286" s="50"/>
      <c r="I286" s="50"/>
      <c r="J286" s="50"/>
      <c r="K286" s="50"/>
      <c r="L286" s="50"/>
      <c r="M286" s="50"/>
      <c r="N286" s="51"/>
      <c r="O286" s="49"/>
      <c r="P286" s="50"/>
      <c r="Q286" s="52"/>
      <c r="R286" s="46"/>
      <c r="S286" s="54"/>
      <c r="T286" s="46"/>
      <c r="U286" s="46"/>
    </row>
    <row r="287" spans="1:21" x14ac:dyDescent="0.25">
      <c r="A287" s="45"/>
      <c r="B287" s="46"/>
      <c r="C287" s="46"/>
      <c r="D287" s="46"/>
      <c r="E287" s="46"/>
      <c r="F287" s="49"/>
      <c r="G287" s="50"/>
      <c r="H287" s="50"/>
      <c r="I287" s="50"/>
      <c r="J287" s="50"/>
      <c r="K287" s="50"/>
      <c r="L287" s="50"/>
      <c r="M287" s="50"/>
      <c r="N287" s="51"/>
      <c r="O287" s="49"/>
      <c r="P287" s="50"/>
      <c r="Q287" s="52"/>
      <c r="R287" s="46"/>
      <c r="S287" s="54"/>
      <c r="T287" s="46"/>
      <c r="U287" s="46"/>
    </row>
    <row r="288" spans="1:21" x14ac:dyDescent="0.25">
      <c r="A288" s="45"/>
      <c r="B288" s="46"/>
      <c r="C288" s="46"/>
      <c r="D288" s="46"/>
      <c r="E288" s="46"/>
      <c r="F288" s="49"/>
      <c r="G288" s="50"/>
      <c r="H288" s="50"/>
      <c r="I288" s="50"/>
      <c r="J288" s="50"/>
      <c r="K288" s="50"/>
      <c r="L288" s="50"/>
      <c r="M288" s="50"/>
      <c r="N288" s="51"/>
      <c r="O288" s="49"/>
      <c r="P288" s="50"/>
      <c r="Q288" s="52"/>
      <c r="R288" s="46"/>
      <c r="S288" s="54"/>
      <c r="T288" s="46"/>
      <c r="U288" s="46"/>
    </row>
    <row r="289" spans="1:21" x14ac:dyDescent="0.25">
      <c r="A289" s="45"/>
      <c r="B289" s="46"/>
      <c r="C289" s="46"/>
      <c r="D289" s="46"/>
      <c r="E289" s="46"/>
      <c r="F289" s="49"/>
      <c r="G289" s="50"/>
      <c r="H289" s="50"/>
      <c r="I289" s="50"/>
      <c r="J289" s="50"/>
      <c r="K289" s="50"/>
      <c r="L289" s="50"/>
      <c r="M289" s="50"/>
      <c r="N289" s="51"/>
      <c r="O289" s="49"/>
      <c r="P289" s="50"/>
      <c r="Q289" s="52"/>
      <c r="R289" s="46"/>
      <c r="S289" s="54"/>
      <c r="T289" s="46"/>
      <c r="U289" s="46"/>
    </row>
    <row r="290" spans="1:21" x14ac:dyDescent="0.25">
      <c r="A290" s="45"/>
      <c r="B290" s="46"/>
      <c r="C290" s="46"/>
      <c r="D290" s="46"/>
      <c r="E290" s="46"/>
      <c r="F290" s="49"/>
      <c r="G290" s="50"/>
      <c r="H290" s="50"/>
      <c r="I290" s="50"/>
      <c r="J290" s="50"/>
      <c r="K290" s="50"/>
      <c r="L290" s="50"/>
      <c r="M290" s="50"/>
      <c r="N290" s="51"/>
      <c r="O290" s="49"/>
      <c r="P290" s="50"/>
      <c r="Q290" s="52"/>
      <c r="R290" s="46"/>
      <c r="S290" s="54"/>
      <c r="T290" s="46"/>
      <c r="U290" s="46"/>
    </row>
    <row r="291" spans="1:21" x14ac:dyDescent="0.25">
      <c r="A291" s="45"/>
      <c r="B291" s="46"/>
      <c r="C291" s="46"/>
      <c r="D291" s="46"/>
      <c r="E291" s="46"/>
      <c r="F291" s="49"/>
      <c r="G291" s="50"/>
      <c r="H291" s="50"/>
      <c r="I291" s="50"/>
      <c r="J291" s="50"/>
      <c r="K291" s="50"/>
      <c r="L291" s="50"/>
      <c r="M291" s="50"/>
      <c r="N291" s="51"/>
      <c r="O291" s="49"/>
      <c r="P291" s="50"/>
      <c r="Q291" s="52"/>
      <c r="R291" s="46"/>
      <c r="S291" s="54"/>
      <c r="T291" s="46"/>
      <c r="U291" s="46"/>
    </row>
    <row r="292" spans="1:21" x14ac:dyDescent="0.25">
      <c r="A292" s="45"/>
      <c r="B292" s="46"/>
      <c r="C292" s="46"/>
      <c r="D292" s="46"/>
      <c r="E292" s="46"/>
      <c r="F292" s="49"/>
      <c r="G292" s="50"/>
      <c r="H292" s="50"/>
      <c r="I292" s="50"/>
      <c r="J292" s="50"/>
      <c r="K292" s="50"/>
      <c r="L292" s="50"/>
      <c r="M292" s="50"/>
      <c r="N292" s="51"/>
      <c r="O292" s="49"/>
      <c r="P292" s="50"/>
      <c r="Q292" s="52"/>
      <c r="R292" s="46"/>
      <c r="S292" s="54"/>
      <c r="T292" s="46"/>
      <c r="U292" s="46"/>
    </row>
    <row r="293" spans="1:21" x14ac:dyDescent="0.25">
      <c r="A293" s="45"/>
      <c r="B293" s="46"/>
      <c r="C293" s="46"/>
      <c r="D293" s="46"/>
      <c r="E293" s="46"/>
      <c r="F293" s="49"/>
      <c r="G293" s="50"/>
      <c r="H293" s="50"/>
      <c r="I293" s="50"/>
      <c r="J293" s="50"/>
      <c r="K293" s="50"/>
      <c r="L293" s="50"/>
      <c r="M293" s="50"/>
      <c r="N293" s="51"/>
      <c r="O293" s="49"/>
      <c r="P293" s="50"/>
      <c r="Q293" s="52"/>
      <c r="R293" s="46"/>
      <c r="S293" s="54"/>
      <c r="T293" s="46"/>
      <c r="U293" s="46"/>
    </row>
    <row r="294" spans="1:21" x14ac:dyDescent="0.25">
      <c r="A294" s="45"/>
      <c r="B294" s="46"/>
      <c r="C294" s="46"/>
      <c r="D294" s="46"/>
      <c r="E294" s="46"/>
      <c r="F294" s="49"/>
      <c r="G294" s="50"/>
      <c r="H294" s="50"/>
      <c r="I294" s="50"/>
      <c r="J294" s="50"/>
      <c r="K294" s="50"/>
      <c r="L294" s="50"/>
      <c r="M294" s="50"/>
      <c r="N294" s="51"/>
      <c r="O294" s="49"/>
      <c r="P294" s="50"/>
      <c r="Q294" s="52"/>
      <c r="R294" s="46"/>
      <c r="S294" s="54"/>
      <c r="T294" s="46"/>
      <c r="U294" s="46"/>
    </row>
    <row r="295" spans="1:21" x14ac:dyDescent="0.25">
      <c r="A295" s="45"/>
      <c r="B295" s="46"/>
      <c r="C295" s="46"/>
      <c r="D295" s="46"/>
      <c r="E295" s="46"/>
      <c r="F295" s="49"/>
      <c r="G295" s="50"/>
      <c r="H295" s="50"/>
      <c r="I295" s="50"/>
      <c r="J295" s="50"/>
      <c r="K295" s="50"/>
      <c r="L295" s="50"/>
      <c r="M295" s="50"/>
      <c r="N295" s="51"/>
      <c r="O295" s="49"/>
      <c r="P295" s="50"/>
      <c r="Q295" s="52"/>
      <c r="R295" s="46"/>
      <c r="S295" s="54"/>
      <c r="T295" s="46"/>
      <c r="U295" s="46"/>
    </row>
    <row r="296" spans="1:21" x14ac:dyDescent="0.25">
      <c r="A296" s="45"/>
      <c r="B296" s="46"/>
      <c r="C296" s="46"/>
      <c r="D296" s="46"/>
      <c r="E296" s="46"/>
      <c r="F296" s="49"/>
      <c r="G296" s="50"/>
      <c r="H296" s="50"/>
      <c r="I296" s="50"/>
      <c r="J296" s="50"/>
      <c r="K296" s="50"/>
      <c r="L296" s="50"/>
      <c r="M296" s="50"/>
      <c r="N296" s="51"/>
      <c r="O296" s="49"/>
      <c r="P296" s="50"/>
      <c r="Q296" s="52"/>
      <c r="R296" s="46"/>
      <c r="S296" s="54"/>
      <c r="T296" s="46"/>
      <c r="U296" s="46"/>
    </row>
    <row r="297" spans="1:21" x14ac:dyDescent="0.25">
      <c r="A297" s="45"/>
      <c r="B297" s="46"/>
      <c r="C297" s="46"/>
      <c r="D297" s="46"/>
      <c r="E297" s="46"/>
      <c r="F297" s="49"/>
      <c r="G297" s="50"/>
      <c r="H297" s="50"/>
      <c r="I297" s="50"/>
      <c r="J297" s="50"/>
      <c r="K297" s="50"/>
      <c r="L297" s="50"/>
      <c r="M297" s="50"/>
      <c r="N297" s="51"/>
      <c r="O297" s="49"/>
      <c r="P297" s="50"/>
      <c r="Q297" s="52"/>
      <c r="R297" s="46"/>
      <c r="S297" s="54"/>
      <c r="T297" s="46"/>
      <c r="U297" s="46"/>
    </row>
    <row r="298" spans="1:21" x14ac:dyDescent="0.25">
      <c r="A298" s="45"/>
      <c r="B298" s="46"/>
      <c r="C298" s="46"/>
      <c r="D298" s="46"/>
      <c r="E298" s="46"/>
      <c r="F298" s="49"/>
      <c r="G298" s="50"/>
      <c r="H298" s="50"/>
      <c r="I298" s="50"/>
      <c r="J298" s="50"/>
      <c r="K298" s="50"/>
      <c r="L298" s="50"/>
      <c r="M298" s="50"/>
      <c r="N298" s="51"/>
      <c r="O298" s="49"/>
      <c r="P298" s="50"/>
      <c r="Q298" s="52"/>
      <c r="R298" s="46"/>
      <c r="S298" s="54"/>
      <c r="T298" s="46"/>
      <c r="U298" s="46"/>
    </row>
    <row r="299" spans="1:21" x14ac:dyDescent="0.25">
      <c r="A299" s="45"/>
      <c r="B299" s="46"/>
      <c r="C299" s="46"/>
      <c r="D299" s="46"/>
      <c r="E299" s="46"/>
      <c r="F299" s="49"/>
      <c r="G299" s="50"/>
      <c r="H299" s="50"/>
      <c r="I299" s="50"/>
      <c r="J299" s="50"/>
      <c r="K299" s="50"/>
      <c r="L299" s="50"/>
      <c r="M299" s="50"/>
      <c r="N299" s="51"/>
      <c r="O299" s="49"/>
      <c r="P299" s="50"/>
      <c r="Q299" s="52"/>
      <c r="R299" s="46"/>
      <c r="S299" s="54"/>
      <c r="T299" s="46"/>
      <c r="U299" s="46"/>
    </row>
    <row r="300" spans="1:21" x14ac:dyDescent="0.25">
      <c r="A300" s="45"/>
      <c r="B300" s="46"/>
      <c r="C300" s="46"/>
      <c r="D300" s="46"/>
      <c r="E300" s="46"/>
      <c r="F300" s="49"/>
      <c r="G300" s="50"/>
      <c r="H300" s="50"/>
      <c r="I300" s="50"/>
      <c r="J300" s="50"/>
      <c r="K300" s="50"/>
      <c r="L300" s="50"/>
      <c r="M300" s="50"/>
      <c r="N300" s="51"/>
      <c r="O300" s="49"/>
      <c r="P300" s="50"/>
      <c r="Q300" s="52"/>
      <c r="R300" s="46"/>
      <c r="S300" s="54"/>
      <c r="T300" s="46"/>
      <c r="U300" s="46"/>
    </row>
    <row r="301" spans="1:21" x14ac:dyDescent="0.25">
      <c r="A301" s="45"/>
      <c r="B301" s="46"/>
      <c r="C301" s="46"/>
      <c r="D301" s="46"/>
      <c r="E301" s="46"/>
      <c r="F301" s="49"/>
      <c r="G301" s="50"/>
      <c r="H301" s="50"/>
      <c r="I301" s="50"/>
      <c r="J301" s="50"/>
      <c r="K301" s="50"/>
      <c r="L301" s="50"/>
      <c r="M301" s="50"/>
      <c r="N301" s="51"/>
      <c r="O301" s="49"/>
      <c r="P301" s="50"/>
      <c r="Q301" s="52"/>
      <c r="R301" s="46"/>
      <c r="S301" s="54"/>
      <c r="T301" s="46"/>
      <c r="U301" s="46"/>
    </row>
    <row r="302" spans="1:21" x14ac:dyDescent="0.25">
      <c r="A302" s="45"/>
      <c r="B302" s="46"/>
      <c r="C302" s="46"/>
      <c r="D302" s="46"/>
      <c r="E302" s="46"/>
      <c r="F302" s="49"/>
      <c r="G302" s="50"/>
      <c r="H302" s="50"/>
      <c r="I302" s="50"/>
      <c r="J302" s="50"/>
      <c r="K302" s="50"/>
      <c r="L302" s="50"/>
      <c r="M302" s="50"/>
      <c r="N302" s="51"/>
      <c r="O302" s="49"/>
      <c r="P302" s="50"/>
      <c r="Q302" s="52"/>
      <c r="R302" s="46"/>
      <c r="S302" s="54"/>
      <c r="T302" s="46"/>
      <c r="U302" s="46"/>
    </row>
    <row r="303" spans="1:21" x14ac:dyDescent="0.25">
      <c r="A303" s="45"/>
      <c r="B303" s="46"/>
      <c r="C303" s="46"/>
      <c r="D303" s="46"/>
      <c r="E303" s="46"/>
      <c r="F303" s="49"/>
      <c r="G303" s="50"/>
      <c r="H303" s="50"/>
      <c r="I303" s="50"/>
      <c r="J303" s="50"/>
      <c r="K303" s="50"/>
      <c r="L303" s="50"/>
      <c r="M303" s="50"/>
      <c r="N303" s="51"/>
      <c r="O303" s="49"/>
      <c r="P303" s="50"/>
      <c r="Q303" s="52"/>
      <c r="R303" s="46"/>
      <c r="S303" s="54"/>
      <c r="T303" s="46"/>
      <c r="U303" s="46"/>
    </row>
    <row r="304" spans="1:21" x14ac:dyDescent="0.25">
      <c r="A304" s="45"/>
      <c r="B304" s="46"/>
      <c r="C304" s="46"/>
      <c r="D304" s="46"/>
      <c r="E304" s="46"/>
      <c r="F304" s="49"/>
      <c r="G304" s="50"/>
      <c r="H304" s="50"/>
      <c r="I304" s="50"/>
      <c r="J304" s="50"/>
      <c r="K304" s="50"/>
      <c r="L304" s="50"/>
      <c r="M304" s="50"/>
      <c r="N304" s="51"/>
      <c r="O304" s="49"/>
      <c r="P304" s="50"/>
      <c r="Q304" s="52"/>
      <c r="R304" s="46"/>
      <c r="S304" s="54"/>
      <c r="T304" s="46"/>
      <c r="U304" s="46"/>
    </row>
    <row r="305" spans="1:21" x14ac:dyDescent="0.25">
      <c r="A305" s="45"/>
      <c r="B305" s="46"/>
      <c r="C305" s="46"/>
      <c r="D305" s="46"/>
      <c r="E305" s="46"/>
      <c r="F305" s="49"/>
      <c r="G305" s="50"/>
      <c r="H305" s="50"/>
      <c r="I305" s="50"/>
      <c r="J305" s="50"/>
      <c r="K305" s="50"/>
      <c r="L305" s="50"/>
      <c r="M305" s="50"/>
      <c r="N305" s="51"/>
      <c r="O305" s="49"/>
      <c r="P305" s="50"/>
      <c r="Q305" s="52"/>
      <c r="R305" s="46"/>
      <c r="S305" s="54"/>
      <c r="T305" s="46"/>
      <c r="U305" s="46"/>
    </row>
    <row r="306" spans="1:21" x14ac:dyDescent="0.25">
      <c r="A306" s="45"/>
      <c r="B306" s="46"/>
      <c r="C306" s="46"/>
      <c r="D306" s="46"/>
      <c r="E306" s="46"/>
      <c r="F306" s="49"/>
      <c r="G306" s="50"/>
      <c r="H306" s="50"/>
      <c r="I306" s="50"/>
      <c r="J306" s="50"/>
      <c r="K306" s="50"/>
      <c r="L306" s="50"/>
      <c r="M306" s="50"/>
      <c r="N306" s="51"/>
      <c r="O306" s="49"/>
      <c r="P306" s="50"/>
      <c r="Q306" s="52"/>
      <c r="R306" s="46"/>
      <c r="S306" s="54"/>
      <c r="T306" s="46"/>
      <c r="U306" s="46"/>
    </row>
    <row r="307" spans="1:21" x14ac:dyDescent="0.25">
      <c r="A307" s="45"/>
      <c r="B307" s="46"/>
      <c r="C307" s="46"/>
      <c r="D307" s="46"/>
      <c r="E307" s="46"/>
      <c r="F307" s="49"/>
      <c r="G307" s="50"/>
      <c r="H307" s="50"/>
      <c r="I307" s="50"/>
      <c r="J307" s="50"/>
      <c r="K307" s="50"/>
      <c r="L307" s="50"/>
      <c r="M307" s="50"/>
      <c r="N307" s="51"/>
      <c r="O307" s="49"/>
      <c r="P307" s="50"/>
      <c r="Q307" s="52"/>
      <c r="R307" s="46"/>
      <c r="S307" s="54"/>
      <c r="T307" s="46"/>
      <c r="U307" s="46"/>
    </row>
    <row r="308" spans="1:21" x14ac:dyDescent="0.25">
      <c r="A308" s="45"/>
      <c r="B308" s="46"/>
      <c r="C308" s="46"/>
      <c r="D308" s="46"/>
      <c r="E308" s="46"/>
      <c r="F308" s="49"/>
      <c r="G308" s="50"/>
      <c r="H308" s="50"/>
      <c r="I308" s="50"/>
      <c r="J308" s="50"/>
      <c r="K308" s="50"/>
      <c r="L308" s="50"/>
      <c r="M308" s="50"/>
      <c r="N308" s="51"/>
      <c r="O308" s="49"/>
      <c r="P308" s="50"/>
      <c r="Q308" s="52"/>
      <c r="R308" s="46"/>
      <c r="S308" s="54"/>
      <c r="T308" s="46"/>
      <c r="U308" s="46"/>
    </row>
    <row r="309" spans="1:21" x14ac:dyDescent="0.25">
      <c r="A309" s="45"/>
      <c r="B309" s="46"/>
      <c r="C309" s="46"/>
      <c r="D309" s="46"/>
      <c r="E309" s="46"/>
      <c r="F309" s="49"/>
      <c r="G309" s="50"/>
      <c r="H309" s="50"/>
      <c r="I309" s="50"/>
      <c r="J309" s="50"/>
      <c r="K309" s="50"/>
      <c r="L309" s="50"/>
      <c r="M309" s="50"/>
      <c r="N309" s="51"/>
      <c r="O309" s="49"/>
      <c r="P309" s="50"/>
      <c r="Q309" s="52"/>
      <c r="R309" s="46"/>
      <c r="S309" s="54"/>
      <c r="T309" s="46"/>
      <c r="U309" s="46"/>
    </row>
    <row r="310" spans="1:21" x14ac:dyDescent="0.25">
      <c r="A310" s="45"/>
      <c r="B310" s="46"/>
      <c r="C310" s="46"/>
      <c r="D310" s="46"/>
      <c r="E310" s="46"/>
      <c r="F310" s="49"/>
      <c r="G310" s="50"/>
      <c r="H310" s="50"/>
      <c r="I310" s="50"/>
      <c r="J310" s="50"/>
      <c r="K310" s="50"/>
      <c r="L310" s="50"/>
      <c r="M310" s="50"/>
      <c r="N310" s="51"/>
      <c r="O310" s="49"/>
      <c r="P310" s="50"/>
      <c r="Q310" s="52"/>
      <c r="R310" s="46"/>
      <c r="S310" s="54"/>
      <c r="T310" s="46"/>
      <c r="U310" s="46"/>
    </row>
    <row r="311" spans="1:21" x14ac:dyDescent="0.25">
      <c r="A311" s="45"/>
      <c r="B311" s="46"/>
      <c r="C311" s="46"/>
      <c r="D311" s="46"/>
      <c r="E311" s="46"/>
      <c r="F311" s="49"/>
      <c r="G311" s="50"/>
      <c r="H311" s="50"/>
      <c r="I311" s="50"/>
      <c r="J311" s="50"/>
      <c r="K311" s="50"/>
      <c r="L311" s="50"/>
      <c r="M311" s="50"/>
      <c r="N311" s="51"/>
      <c r="O311" s="49"/>
      <c r="P311" s="50"/>
      <c r="Q311" s="52"/>
      <c r="R311" s="46"/>
      <c r="S311" s="54"/>
      <c r="T311" s="46"/>
      <c r="U311" s="46"/>
    </row>
    <row r="312" spans="1:21" x14ac:dyDescent="0.25">
      <c r="A312" s="45"/>
      <c r="B312" s="46"/>
      <c r="C312" s="46"/>
      <c r="D312" s="46"/>
      <c r="E312" s="46"/>
      <c r="F312" s="49"/>
      <c r="G312" s="50"/>
      <c r="H312" s="50"/>
      <c r="I312" s="50"/>
      <c r="J312" s="50"/>
      <c r="K312" s="50"/>
      <c r="L312" s="50"/>
      <c r="M312" s="50"/>
      <c r="N312" s="51"/>
      <c r="O312" s="49"/>
      <c r="P312" s="50"/>
      <c r="Q312" s="52"/>
      <c r="R312" s="46"/>
      <c r="S312" s="54"/>
      <c r="T312" s="46"/>
      <c r="U312" s="46"/>
    </row>
    <row r="313" spans="1:21" x14ac:dyDescent="0.25">
      <c r="A313" s="45"/>
      <c r="B313" s="46"/>
      <c r="C313" s="46"/>
      <c r="D313" s="46"/>
      <c r="E313" s="46"/>
      <c r="F313" s="49"/>
      <c r="G313" s="50"/>
      <c r="H313" s="50"/>
      <c r="I313" s="50"/>
      <c r="J313" s="50"/>
      <c r="K313" s="50"/>
      <c r="L313" s="50"/>
      <c r="M313" s="50"/>
      <c r="N313" s="51"/>
      <c r="O313" s="49"/>
      <c r="P313" s="50"/>
      <c r="Q313" s="52"/>
      <c r="R313" s="46"/>
      <c r="S313" s="54"/>
      <c r="T313" s="46"/>
      <c r="U313" s="46"/>
    </row>
    <row r="314" spans="1:21" x14ac:dyDescent="0.25">
      <c r="A314" s="45"/>
      <c r="B314" s="46"/>
      <c r="C314" s="46"/>
      <c r="D314" s="46"/>
      <c r="E314" s="46"/>
      <c r="F314" s="49"/>
      <c r="G314" s="50"/>
      <c r="H314" s="50"/>
      <c r="I314" s="50"/>
      <c r="J314" s="50"/>
      <c r="K314" s="50"/>
      <c r="L314" s="50"/>
      <c r="M314" s="50"/>
      <c r="N314" s="51"/>
      <c r="O314" s="49"/>
      <c r="P314" s="50"/>
      <c r="Q314" s="52"/>
      <c r="R314" s="46"/>
      <c r="S314" s="54"/>
      <c r="T314" s="46"/>
      <c r="U314" s="46"/>
    </row>
    <row r="315" spans="1:21" x14ac:dyDescent="0.25">
      <c r="A315" s="45"/>
      <c r="B315" s="46"/>
      <c r="C315" s="46"/>
      <c r="D315" s="46"/>
      <c r="E315" s="46"/>
      <c r="F315" s="49"/>
      <c r="G315" s="50"/>
      <c r="H315" s="50"/>
      <c r="I315" s="50"/>
      <c r="J315" s="50"/>
      <c r="K315" s="50"/>
      <c r="L315" s="50"/>
      <c r="M315" s="50"/>
      <c r="N315" s="51"/>
      <c r="O315" s="49"/>
      <c r="P315" s="50"/>
      <c r="Q315" s="52"/>
      <c r="R315" s="46"/>
      <c r="S315" s="54"/>
      <c r="T315" s="46"/>
      <c r="U315" s="46"/>
    </row>
    <row r="316" spans="1:21" x14ac:dyDescent="0.25">
      <c r="A316" s="45"/>
      <c r="B316" s="46"/>
      <c r="C316" s="46"/>
      <c r="D316" s="46"/>
      <c r="E316" s="46"/>
      <c r="F316" s="49"/>
      <c r="G316" s="50"/>
      <c r="H316" s="50"/>
      <c r="I316" s="50"/>
      <c r="J316" s="50"/>
      <c r="K316" s="50"/>
      <c r="L316" s="50"/>
      <c r="M316" s="50"/>
      <c r="N316" s="51"/>
      <c r="O316" s="49"/>
      <c r="P316" s="50"/>
      <c r="Q316" s="52"/>
      <c r="R316" s="46"/>
      <c r="S316" s="54"/>
      <c r="T316" s="46"/>
      <c r="U316" s="46"/>
    </row>
    <row r="317" spans="1:21" x14ac:dyDescent="0.25">
      <c r="A317" s="45"/>
      <c r="B317" s="46"/>
      <c r="C317" s="46"/>
      <c r="D317" s="46"/>
      <c r="E317" s="46"/>
      <c r="F317" s="49"/>
      <c r="G317" s="50"/>
      <c r="H317" s="50"/>
      <c r="I317" s="50"/>
      <c r="J317" s="50"/>
      <c r="K317" s="50"/>
      <c r="L317" s="50"/>
      <c r="M317" s="50"/>
      <c r="N317" s="51"/>
      <c r="O317" s="49"/>
      <c r="P317" s="50"/>
      <c r="Q317" s="52"/>
      <c r="R317" s="46"/>
      <c r="S317" s="54"/>
      <c r="T317" s="46"/>
      <c r="U317" s="46"/>
    </row>
    <row r="318" spans="1:21" x14ac:dyDescent="0.25">
      <c r="A318" s="45"/>
      <c r="B318" s="46"/>
      <c r="C318" s="46"/>
      <c r="D318" s="46"/>
      <c r="E318" s="46"/>
      <c r="F318" s="49"/>
      <c r="G318" s="50"/>
      <c r="H318" s="50"/>
      <c r="I318" s="50"/>
      <c r="J318" s="50"/>
      <c r="K318" s="50"/>
      <c r="L318" s="50"/>
      <c r="M318" s="50"/>
      <c r="N318" s="51"/>
      <c r="O318" s="49"/>
      <c r="P318" s="50"/>
      <c r="Q318" s="52"/>
      <c r="R318" s="46"/>
      <c r="S318" s="54"/>
      <c r="T318" s="46"/>
      <c r="U318" s="46"/>
    </row>
    <row r="319" spans="1:21" x14ac:dyDescent="0.25">
      <c r="A319" s="45"/>
      <c r="B319" s="46"/>
      <c r="C319" s="46"/>
      <c r="D319" s="46"/>
      <c r="E319" s="46"/>
      <c r="F319" s="49"/>
      <c r="G319" s="50"/>
      <c r="H319" s="50"/>
      <c r="I319" s="50"/>
      <c r="J319" s="50"/>
      <c r="K319" s="50"/>
      <c r="L319" s="50"/>
      <c r="M319" s="50"/>
      <c r="N319" s="51"/>
      <c r="O319" s="49"/>
      <c r="P319" s="50"/>
      <c r="Q319" s="52"/>
      <c r="R319" s="46"/>
      <c r="S319" s="54"/>
      <c r="T319" s="46"/>
      <c r="U319" s="46"/>
    </row>
    <row r="320" spans="1:21" x14ac:dyDescent="0.25">
      <c r="A320" s="45"/>
      <c r="B320" s="46"/>
      <c r="C320" s="46"/>
      <c r="D320" s="46"/>
      <c r="E320" s="46"/>
      <c r="F320" s="49"/>
      <c r="G320" s="50"/>
      <c r="H320" s="50"/>
      <c r="I320" s="50"/>
      <c r="J320" s="50"/>
      <c r="K320" s="50"/>
      <c r="L320" s="50"/>
      <c r="M320" s="50"/>
      <c r="N320" s="51"/>
      <c r="O320" s="49"/>
      <c r="P320" s="50"/>
      <c r="Q320" s="52"/>
      <c r="R320" s="46"/>
      <c r="S320" s="54"/>
      <c r="T320" s="46"/>
      <c r="U320" s="46"/>
    </row>
    <row r="321" spans="1:21" x14ac:dyDescent="0.25">
      <c r="A321" s="45"/>
      <c r="B321" s="46"/>
      <c r="C321" s="46"/>
      <c r="D321" s="46"/>
      <c r="E321" s="46"/>
      <c r="F321" s="49"/>
      <c r="G321" s="50"/>
      <c r="H321" s="50"/>
      <c r="I321" s="50"/>
      <c r="J321" s="50"/>
      <c r="K321" s="50"/>
      <c r="L321" s="50"/>
      <c r="M321" s="50"/>
      <c r="N321" s="51"/>
      <c r="O321" s="49"/>
      <c r="P321" s="50"/>
      <c r="Q321" s="52"/>
      <c r="R321" s="46"/>
      <c r="S321" s="54"/>
      <c r="T321" s="46"/>
      <c r="U321" s="46"/>
    </row>
    <row r="322" spans="1:21" x14ac:dyDescent="0.25">
      <c r="A322" s="45"/>
      <c r="B322" s="46"/>
      <c r="C322" s="46"/>
      <c r="D322" s="46"/>
      <c r="E322" s="46"/>
      <c r="F322" s="49"/>
      <c r="G322" s="50"/>
      <c r="H322" s="50"/>
      <c r="I322" s="50"/>
      <c r="J322" s="50"/>
      <c r="K322" s="50"/>
      <c r="L322" s="50"/>
      <c r="M322" s="50"/>
      <c r="N322" s="51"/>
      <c r="O322" s="49"/>
      <c r="P322" s="50"/>
      <c r="Q322" s="52"/>
      <c r="R322" s="46"/>
      <c r="S322" s="54"/>
      <c r="T322" s="46"/>
      <c r="U322" s="46"/>
    </row>
    <row r="323" spans="1:21" x14ac:dyDescent="0.25">
      <c r="A323" s="45"/>
      <c r="B323" s="46"/>
      <c r="C323" s="46"/>
      <c r="D323" s="46"/>
      <c r="E323" s="46"/>
      <c r="F323" s="49"/>
      <c r="G323" s="50"/>
      <c r="H323" s="50"/>
      <c r="I323" s="50"/>
      <c r="J323" s="50"/>
      <c r="K323" s="50"/>
      <c r="L323" s="50"/>
      <c r="M323" s="50"/>
      <c r="N323" s="51"/>
      <c r="O323" s="49"/>
      <c r="P323" s="50"/>
      <c r="Q323" s="52"/>
      <c r="R323" s="46"/>
      <c r="S323" s="54"/>
      <c r="T323" s="46"/>
      <c r="U323" s="46"/>
    </row>
    <row customHeight="1" ht="15.75" r="324" spans="1:21" x14ac:dyDescent="0.25">
      <c r="A324" s="45"/>
      <c r="B324" s="46"/>
      <c r="C324" s="46"/>
      <c r="D324" s="46"/>
      <c r="E324" s="46"/>
      <c r="F324" s="49"/>
      <c r="G324" s="50"/>
      <c r="H324" s="50"/>
      <c r="I324" s="50"/>
      <c r="J324" s="50"/>
      <c r="K324" s="50"/>
      <c r="L324" s="50"/>
      <c r="M324" s="50"/>
      <c r="N324" s="51"/>
      <c r="O324" s="49"/>
      <c r="P324" s="50"/>
      <c r="Q324" s="52"/>
      <c r="R324" s="46"/>
      <c r="S324" s="54"/>
      <c r="T324" s="46"/>
      <c r="U324" s="46"/>
    </row>
    <row r="325" spans="1:21" x14ac:dyDescent="0.25">
      <c r="A325" s="45"/>
      <c r="B325" s="46"/>
      <c r="C325" s="46"/>
      <c r="D325" s="46"/>
      <c r="E325" s="46"/>
      <c r="F325" s="49"/>
      <c r="G325" s="50"/>
      <c r="H325" s="50"/>
      <c r="I325" s="50"/>
      <c r="J325" s="50"/>
      <c r="K325" s="50"/>
      <c r="L325" s="50"/>
      <c r="M325" s="50"/>
      <c r="N325" s="51"/>
      <c r="O325" s="49"/>
      <c r="P325" s="50"/>
      <c r="Q325" s="52"/>
      <c r="R325" s="46"/>
      <c r="S325" s="54"/>
      <c r="T325" s="46"/>
      <c r="U325" s="46"/>
    </row>
    <row r="326" spans="1:21" x14ac:dyDescent="0.25">
      <c r="A326" s="45"/>
      <c r="B326" s="46"/>
      <c r="C326" s="46"/>
      <c r="D326" s="46"/>
      <c r="E326" s="46"/>
      <c r="F326" s="49"/>
      <c r="G326" s="50"/>
      <c r="H326" s="50"/>
      <c r="I326" s="50"/>
      <c r="J326" s="50"/>
      <c r="K326" s="50"/>
      <c r="L326" s="50"/>
      <c r="M326" s="50"/>
      <c r="N326" s="51"/>
      <c r="O326" s="49"/>
      <c r="P326" s="50"/>
      <c r="Q326" s="52"/>
      <c r="R326" s="46"/>
      <c r="S326" s="54"/>
      <c r="T326" s="46"/>
      <c r="U326" s="46"/>
    </row>
    <row r="327" spans="1:21" x14ac:dyDescent="0.25">
      <c r="A327" s="45"/>
      <c r="B327" s="46"/>
      <c r="C327" s="46"/>
      <c r="D327" s="46"/>
      <c r="E327" s="46"/>
      <c r="F327" s="49"/>
      <c r="G327" s="50"/>
      <c r="H327" s="50"/>
      <c r="I327" s="50"/>
      <c r="J327" s="50"/>
      <c r="K327" s="50"/>
      <c r="L327" s="50"/>
      <c r="M327" s="50"/>
      <c r="N327" s="51"/>
      <c r="O327" s="49"/>
      <c r="P327" s="50"/>
      <c r="Q327" s="52"/>
      <c r="R327" s="46"/>
      <c r="S327" s="54"/>
      <c r="T327" s="46"/>
      <c r="U327" s="46"/>
    </row>
    <row r="328" spans="1:21" x14ac:dyDescent="0.25">
      <c r="A328" s="45"/>
      <c r="B328" s="46"/>
      <c r="C328" s="46"/>
      <c r="D328" s="46"/>
      <c r="E328" s="46"/>
      <c r="F328" s="49"/>
      <c r="G328" s="50"/>
      <c r="H328" s="50"/>
      <c r="I328" s="50"/>
      <c r="J328" s="50"/>
      <c r="K328" s="50"/>
      <c r="L328" s="50"/>
      <c r="M328" s="50"/>
      <c r="N328" s="51"/>
      <c r="O328" s="49"/>
      <c r="P328" s="50"/>
      <c r="Q328" s="52"/>
      <c r="R328" s="46"/>
      <c r="S328" s="54"/>
      <c r="T328" s="46"/>
      <c r="U328" s="46"/>
    </row>
    <row r="329" spans="1:21" x14ac:dyDescent="0.25">
      <c r="A329" s="45"/>
      <c r="B329" s="46"/>
      <c r="C329" s="46"/>
      <c r="D329" s="46"/>
      <c r="E329" s="46"/>
      <c r="F329" s="49"/>
      <c r="G329" s="50"/>
      <c r="H329" s="50"/>
      <c r="I329" s="50"/>
      <c r="J329" s="50"/>
      <c r="K329" s="50"/>
      <c r="L329" s="50"/>
      <c r="M329" s="50"/>
      <c r="N329" s="51"/>
      <c r="O329" s="49"/>
      <c r="P329" s="50"/>
      <c r="Q329" s="52"/>
      <c r="R329" s="46"/>
      <c r="S329" s="54"/>
      <c r="T329" s="46"/>
      <c r="U329" s="46"/>
    </row>
    <row r="330" spans="1:21" x14ac:dyDescent="0.25">
      <c r="A330" s="45"/>
      <c r="B330" s="46"/>
      <c r="C330" s="46"/>
      <c r="D330" s="46"/>
      <c r="E330" s="46"/>
      <c r="F330" s="49"/>
      <c r="G330" s="50"/>
      <c r="H330" s="50"/>
      <c r="I330" s="50"/>
      <c r="J330" s="50"/>
      <c r="K330" s="50"/>
      <c r="L330" s="50"/>
      <c r="M330" s="50"/>
      <c r="N330" s="51"/>
      <c r="O330" s="49"/>
      <c r="P330" s="50"/>
      <c r="Q330" s="52"/>
      <c r="R330" s="46"/>
      <c r="S330" s="54"/>
      <c r="T330" s="46"/>
      <c r="U330" s="46"/>
    </row>
    <row r="331" spans="1:21" x14ac:dyDescent="0.25">
      <c r="A331" s="45"/>
      <c r="B331" s="46"/>
      <c r="C331" s="46"/>
      <c r="D331" s="46"/>
      <c r="E331" s="46"/>
      <c r="F331" s="49"/>
      <c r="G331" s="50"/>
      <c r="H331" s="50"/>
      <c r="I331" s="50"/>
      <c r="J331" s="50"/>
      <c r="K331" s="50"/>
      <c r="L331" s="50"/>
      <c r="M331" s="50"/>
      <c r="N331" s="51"/>
      <c r="O331" s="49"/>
      <c r="P331" s="50"/>
      <c r="Q331" s="52"/>
      <c r="R331" s="46"/>
      <c r="S331" s="54"/>
      <c r="T331" s="46"/>
      <c r="U331" s="46"/>
    </row>
    <row r="332" spans="1:21" x14ac:dyDescent="0.25">
      <c r="A332" s="45"/>
      <c r="B332" s="46"/>
      <c r="C332" s="46"/>
      <c r="D332" s="46"/>
      <c r="E332" s="46"/>
      <c r="F332" s="49"/>
      <c r="G332" s="50"/>
      <c r="H332" s="50"/>
      <c r="I332" s="50"/>
      <c r="J332" s="50"/>
      <c r="K332" s="50"/>
      <c r="L332" s="50"/>
      <c r="M332" s="50"/>
      <c r="N332" s="51"/>
      <c r="O332" s="49"/>
      <c r="P332" s="50"/>
      <c r="Q332" s="52"/>
      <c r="R332" s="46"/>
      <c r="S332" s="54"/>
      <c r="T332" s="46"/>
      <c r="U332" s="46"/>
    </row>
    <row r="333" spans="1:21" x14ac:dyDescent="0.25">
      <c r="A333" s="45"/>
      <c r="B333" s="46"/>
      <c r="C333" s="46"/>
      <c r="D333" s="46"/>
      <c r="E333" s="46"/>
      <c r="F333" s="49"/>
      <c r="G333" s="50"/>
      <c r="H333" s="50"/>
      <c r="I333" s="50"/>
      <c r="J333" s="50"/>
      <c r="K333" s="50"/>
      <c r="L333" s="50"/>
      <c r="M333" s="50"/>
      <c r="N333" s="51"/>
      <c r="O333" s="49"/>
      <c r="P333" s="50"/>
      <c r="Q333" s="52"/>
      <c r="R333" s="46"/>
      <c r="S333" s="54"/>
      <c r="T333" s="46"/>
      <c r="U333" s="46"/>
    </row>
    <row r="334" spans="1:21" x14ac:dyDescent="0.25">
      <c r="A334" s="45"/>
      <c r="B334" s="46"/>
      <c r="C334" s="46"/>
      <c r="D334" s="46"/>
      <c r="E334" s="46"/>
      <c r="F334" s="49"/>
      <c r="G334" s="50"/>
      <c r="H334" s="50"/>
      <c r="I334" s="50"/>
      <c r="J334" s="50"/>
      <c r="K334" s="50"/>
      <c r="L334" s="50"/>
      <c r="M334" s="50"/>
      <c r="N334" s="51"/>
      <c r="O334" s="49"/>
      <c r="P334" s="50"/>
      <c r="Q334" s="52"/>
      <c r="R334" s="46"/>
      <c r="S334" s="54"/>
      <c r="T334" s="46"/>
      <c r="U334" s="46"/>
    </row>
    <row r="335" spans="1:21" x14ac:dyDescent="0.25">
      <c r="A335" s="45"/>
      <c r="B335" s="46"/>
      <c r="C335" s="46"/>
      <c r="D335" s="46"/>
      <c r="E335" s="46"/>
      <c r="F335" s="49"/>
      <c r="G335" s="50"/>
      <c r="H335" s="50"/>
      <c r="I335" s="50"/>
      <c r="J335" s="50"/>
      <c r="K335" s="50"/>
      <c r="L335" s="50"/>
      <c r="M335" s="50"/>
      <c r="N335" s="51"/>
      <c r="O335" s="49"/>
      <c r="P335" s="50"/>
      <c r="Q335" s="52"/>
      <c r="R335" s="46"/>
      <c r="S335" s="54"/>
      <c r="T335" s="46"/>
      <c r="U335" s="46"/>
    </row>
    <row r="336" spans="1:21" x14ac:dyDescent="0.25">
      <c r="A336" s="45"/>
      <c r="B336" s="46"/>
      <c r="C336" s="46"/>
      <c r="D336" s="46"/>
      <c r="E336" s="46"/>
      <c r="F336" s="49"/>
      <c r="G336" s="50"/>
      <c r="H336" s="50"/>
      <c r="I336" s="50"/>
      <c r="J336" s="50"/>
      <c r="K336" s="50"/>
      <c r="L336" s="50"/>
      <c r="M336" s="50"/>
      <c r="N336" s="51"/>
      <c r="O336" s="49"/>
      <c r="P336" s="50"/>
      <c r="Q336" s="52"/>
      <c r="R336" s="46"/>
      <c r="S336" s="54"/>
      <c r="T336" s="46"/>
      <c r="U336" s="46"/>
    </row>
    <row r="337" spans="1:21" x14ac:dyDescent="0.25">
      <c r="A337" s="45"/>
      <c r="B337" s="46"/>
      <c r="C337" s="46"/>
      <c r="D337" s="46"/>
      <c r="E337" s="46"/>
      <c r="F337" s="49"/>
      <c r="G337" s="50"/>
      <c r="H337" s="50"/>
      <c r="I337" s="50"/>
      <c r="J337" s="50"/>
      <c r="K337" s="50"/>
      <c r="L337" s="50"/>
      <c r="M337" s="50"/>
      <c r="N337" s="51"/>
      <c r="O337" s="49"/>
      <c r="P337" s="50"/>
      <c r="Q337" s="52"/>
      <c r="R337" s="46"/>
      <c r="S337" s="54"/>
      <c r="T337" s="46"/>
      <c r="U337" s="46"/>
    </row>
    <row r="338" spans="1:21" x14ac:dyDescent="0.25">
      <c r="A338" s="45"/>
      <c r="B338" s="46"/>
      <c r="C338" s="46"/>
      <c r="D338" s="46"/>
      <c r="E338" s="46"/>
      <c r="F338" s="49"/>
      <c r="G338" s="50"/>
      <c r="H338" s="50"/>
      <c r="I338" s="50"/>
      <c r="J338" s="50"/>
      <c r="K338" s="50"/>
      <c r="L338" s="50"/>
      <c r="M338" s="50"/>
      <c r="N338" s="51"/>
      <c r="O338" s="49"/>
      <c r="P338" s="50"/>
      <c r="Q338" s="52"/>
      <c r="R338" s="46"/>
      <c r="S338" s="54"/>
      <c r="T338" s="46"/>
      <c r="U338" s="46"/>
    </row>
    <row r="339" spans="1:21" x14ac:dyDescent="0.25">
      <c r="A339" s="45"/>
      <c r="B339" s="46"/>
      <c r="C339" s="46"/>
      <c r="D339" s="46"/>
      <c r="E339" s="46"/>
      <c r="F339" s="49"/>
      <c r="G339" s="50"/>
      <c r="H339" s="50"/>
      <c r="I339" s="50"/>
      <c r="J339" s="50"/>
      <c r="K339" s="50"/>
      <c r="L339" s="50"/>
      <c r="M339" s="50"/>
      <c r="N339" s="51"/>
      <c r="O339" s="49"/>
      <c r="P339" s="50"/>
      <c r="Q339" s="52"/>
      <c r="R339" s="46"/>
      <c r="S339" s="54"/>
      <c r="T339" s="46"/>
      <c r="U339" s="46"/>
    </row>
    <row r="340" spans="1:21" x14ac:dyDescent="0.25">
      <c r="A340" s="45"/>
      <c r="B340" s="46"/>
      <c r="C340" s="46"/>
      <c r="D340" s="46"/>
      <c r="E340" s="46"/>
      <c r="F340" s="49"/>
      <c r="G340" s="50"/>
      <c r="H340" s="50"/>
      <c r="I340" s="50"/>
      <c r="J340" s="50"/>
      <c r="K340" s="50"/>
      <c r="L340" s="50"/>
      <c r="M340" s="50"/>
      <c r="N340" s="51"/>
      <c r="O340" s="49"/>
      <c r="P340" s="50"/>
      <c r="Q340" s="52"/>
      <c r="R340" s="46"/>
      <c r="S340" s="54"/>
      <c r="T340" s="46"/>
      <c r="U340" s="46"/>
    </row>
    <row r="341" spans="1:21" x14ac:dyDescent="0.25">
      <c r="A341" s="45"/>
      <c r="B341" s="46"/>
      <c r="C341" s="46"/>
      <c r="D341" s="46"/>
      <c r="E341" s="46"/>
      <c r="F341" s="49"/>
      <c r="G341" s="50"/>
      <c r="H341" s="50"/>
      <c r="I341" s="50"/>
      <c r="J341" s="50"/>
      <c r="K341" s="50"/>
      <c r="L341" s="50"/>
      <c r="M341" s="50"/>
      <c r="N341" s="51"/>
      <c r="O341" s="49"/>
      <c r="P341" s="50"/>
      <c r="Q341" s="52"/>
      <c r="R341" s="46"/>
      <c r="S341" s="54"/>
      <c r="T341" s="46"/>
      <c r="U341" s="46"/>
    </row>
    <row r="342" spans="1:21" x14ac:dyDescent="0.25">
      <c r="A342" s="45"/>
      <c r="B342" s="46"/>
      <c r="C342" s="46"/>
      <c r="D342" s="46"/>
      <c r="E342" s="46"/>
      <c r="F342" s="49"/>
      <c r="G342" s="50"/>
      <c r="H342" s="50"/>
      <c r="I342" s="50"/>
      <c r="J342" s="50"/>
      <c r="K342" s="50"/>
      <c r="L342" s="50"/>
      <c r="M342" s="50"/>
      <c r="N342" s="51"/>
      <c r="O342" s="49"/>
      <c r="P342" s="50"/>
      <c r="Q342" s="52"/>
      <c r="R342" s="46"/>
      <c r="S342" s="54"/>
      <c r="T342" s="46"/>
      <c r="U342" s="46"/>
    </row>
    <row r="343" spans="1:21" x14ac:dyDescent="0.25">
      <c r="A343" s="45"/>
      <c r="B343" s="46"/>
      <c r="C343" s="46"/>
      <c r="D343" s="46"/>
      <c r="E343" s="46"/>
      <c r="F343" s="49"/>
      <c r="G343" s="50"/>
      <c r="H343" s="50"/>
      <c r="I343" s="50"/>
      <c r="J343" s="50"/>
      <c r="K343" s="50"/>
      <c r="L343" s="50"/>
      <c r="M343" s="50"/>
      <c r="N343" s="51"/>
      <c r="O343" s="49"/>
      <c r="P343" s="50"/>
      <c r="Q343" s="52"/>
      <c r="R343" s="46"/>
      <c r="S343" s="54"/>
      <c r="T343" s="46"/>
      <c r="U343" s="46"/>
    </row>
    <row r="344" spans="1:21" x14ac:dyDescent="0.25">
      <c r="A344" s="45"/>
      <c r="B344" s="46"/>
      <c r="C344" s="46"/>
      <c r="D344" s="46"/>
      <c r="E344" s="46"/>
      <c r="F344" s="49"/>
      <c r="G344" s="50"/>
      <c r="H344" s="50"/>
      <c r="I344" s="50"/>
      <c r="J344" s="50"/>
      <c r="K344" s="50"/>
      <c r="L344" s="50"/>
      <c r="M344" s="50"/>
      <c r="N344" s="51"/>
      <c r="O344" s="49"/>
      <c r="P344" s="50"/>
      <c r="Q344" s="52"/>
      <c r="R344" s="46"/>
      <c r="S344" s="54"/>
      <c r="T344" s="46"/>
      <c r="U344" s="46"/>
    </row>
    <row r="345" spans="1:21" x14ac:dyDescent="0.25">
      <c r="A345" s="45"/>
      <c r="B345" s="46"/>
      <c r="C345" s="46"/>
      <c r="D345" s="46"/>
      <c r="E345" s="46"/>
      <c r="F345" s="49"/>
      <c r="G345" s="50"/>
      <c r="H345" s="50"/>
      <c r="I345" s="50"/>
      <c r="J345" s="50"/>
      <c r="K345" s="50"/>
      <c r="L345" s="50"/>
      <c r="M345" s="50"/>
      <c r="N345" s="51"/>
      <c r="O345" s="49"/>
      <c r="P345" s="50"/>
      <c r="Q345" s="52"/>
      <c r="R345" s="46"/>
      <c r="S345" s="54"/>
      <c r="T345" s="46"/>
      <c r="U345" s="46"/>
    </row>
    <row r="346" spans="1:21" x14ac:dyDescent="0.25">
      <c r="A346" s="45"/>
      <c r="B346" s="46"/>
      <c r="C346" s="46"/>
      <c r="D346" s="46"/>
      <c r="E346" s="46"/>
      <c r="F346" s="49"/>
      <c r="G346" s="50"/>
      <c r="H346" s="50"/>
      <c r="I346" s="50"/>
      <c r="J346" s="50"/>
      <c r="K346" s="50"/>
      <c r="L346" s="50"/>
      <c r="M346" s="50"/>
      <c r="N346" s="51"/>
      <c r="O346" s="49"/>
      <c r="P346" s="50"/>
      <c r="Q346" s="52"/>
      <c r="R346" s="46"/>
      <c r="S346" s="54"/>
      <c r="T346" s="46"/>
      <c r="U346" s="46"/>
    </row>
    <row r="347" spans="1:21" x14ac:dyDescent="0.25">
      <c r="A347" s="45"/>
      <c r="B347" s="46"/>
      <c r="C347" s="46"/>
      <c r="D347" s="46"/>
      <c r="E347" s="46"/>
      <c r="F347" s="49"/>
      <c r="G347" s="50"/>
      <c r="H347" s="50"/>
      <c r="I347" s="50"/>
      <c r="J347" s="50"/>
      <c r="K347" s="50"/>
      <c r="L347" s="50"/>
      <c r="M347" s="50"/>
      <c r="N347" s="51"/>
      <c r="O347" s="49"/>
      <c r="P347" s="50"/>
      <c r="Q347" s="52"/>
      <c r="R347" s="46"/>
      <c r="S347" s="54"/>
      <c r="T347" s="46"/>
      <c r="U347" s="46"/>
    </row>
    <row r="348" spans="1:21" x14ac:dyDescent="0.25">
      <c r="A348" s="45"/>
      <c r="B348" s="46"/>
      <c r="C348" s="46"/>
      <c r="D348" s="46"/>
      <c r="E348" s="46"/>
      <c r="F348" s="49"/>
      <c r="G348" s="50"/>
      <c r="H348" s="50"/>
      <c r="I348" s="50"/>
      <c r="J348" s="50"/>
      <c r="K348" s="50"/>
      <c r="L348" s="50"/>
      <c r="M348" s="50"/>
      <c r="N348" s="51"/>
      <c r="O348" s="49"/>
      <c r="P348" s="50"/>
      <c r="Q348" s="52"/>
      <c r="R348" s="46"/>
      <c r="S348" s="54"/>
      <c r="T348" s="46"/>
      <c r="U348" s="46"/>
    </row>
    <row r="349" spans="1:21" x14ac:dyDescent="0.25">
      <c r="A349" s="45"/>
      <c r="B349" s="46"/>
      <c r="C349" s="46"/>
      <c r="D349" s="46"/>
      <c r="E349" s="46"/>
      <c r="F349" s="49"/>
      <c r="G349" s="50"/>
      <c r="H349" s="50"/>
      <c r="I349" s="50"/>
      <c r="J349" s="50"/>
      <c r="K349" s="50"/>
      <c r="L349" s="50"/>
      <c r="M349" s="50"/>
      <c r="N349" s="51"/>
      <c r="O349" s="49"/>
      <c r="P349" s="50"/>
      <c r="Q349" s="52"/>
      <c r="R349" s="46"/>
      <c r="S349" s="54"/>
      <c r="T349" s="46"/>
      <c r="U349" s="46"/>
    </row>
    <row r="350" spans="1:21" x14ac:dyDescent="0.25">
      <c r="A350" s="45"/>
      <c r="B350" s="46"/>
      <c r="C350" s="46"/>
      <c r="D350" s="46"/>
      <c r="E350" s="46"/>
      <c r="F350" s="49"/>
      <c r="G350" s="50"/>
      <c r="H350" s="50"/>
      <c r="I350" s="50"/>
      <c r="J350" s="50"/>
      <c r="K350" s="50"/>
      <c r="L350" s="50"/>
      <c r="M350" s="50"/>
      <c r="N350" s="51"/>
      <c r="O350" s="49"/>
      <c r="P350" s="50"/>
      <c r="Q350" s="52"/>
      <c r="R350" s="46"/>
      <c r="S350" s="54"/>
      <c r="T350" s="46"/>
      <c r="U350" s="46"/>
    </row>
    <row r="351" spans="1:21" x14ac:dyDescent="0.25">
      <c r="A351" s="45"/>
      <c r="B351" s="46"/>
      <c r="C351" s="46"/>
      <c r="D351" s="46"/>
      <c r="E351" s="46"/>
      <c r="F351" s="49"/>
      <c r="G351" s="50"/>
      <c r="H351" s="50"/>
      <c r="I351" s="50"/>
      <c r="J351" s="50"/>
      <c r="K351" s="50"/>
      <c r="L351" s="50"/>
      <c r="M351" s="50"/>
      <c r="N351" s="51"/>
      <c r="O351" s="49"/>
      <c r="P351" s="50"/>
      <c r="Q351" s="52"/>
      <c r="R351" s="46"/>
      <c r="S351" s="54"/>
      <c r="T351" s="46"/>
      <c r="U351" s="46"/>
    </row>
    <row r="352" spans="1:21" x14ac:dyDescent="0.25">
      <c r="A352" s="45"/>
      <c r="B352" s="46"/>
      <c r="C352" s="46"/>
      <c r="D352" s="46"/>
      <c r="E352" s="46"/>
      <c r="F352" s="49"/>
      <c r="G352" s="50"/>
      <c r="H352" s="50"/>
      <c r="I352" s="50"/>
      <c r="J352" s="50"/>
      <c r="K352" s="50"/>
      <c r="L352" s="50"/>
      <c r="M352" s="50"/>
      <c r="N352" s="51"/>
      <c r="O352" s="49"/>
      <c r="P352" s="50"/>
      <c r="Q352" s="52"/>
      <c r="R352" s="46"/>
      <c r="S352" s="54"/>
      <c r="T352" s="46"/>
      <c r="U352" s="46"/>
    </row>
    <row r="353" spans="1:21" x14ac:dyDescent="0.25">
      <c r="A353" s="45"/>
      <c r="B353" s="46"/>
      <c r="C353" s="46"/>
      <c r="D353" s="46"/>
      <c r="E353" s="46"/>
      <c r="F353" s="49"/>
      <c r="G353" s="50"/>
      <c r="H353" s="50"/>
      <c r="I353" s="50"/>
      <c r="J353" s="50"/>
      <c r="K353" s="50"/>
      <c r="L353" s="50"/>
      <c r="M353" s="50"/>
      <c r="N353" s="51"/>
      <c r="O353" s="49"/>
      <c r="P353" s="50"/>
      <c r="Q353" s="52"/>
      <c r="R353" s="46"/>
      <c r="S353" s="54"/>
      <c r="T353" s="46"/>
      <c r="U353" s="46"/>
    </row>
    <row r="354" spans="1:21" x14ac:dyDescent="0.25">
      <c r="A354" s="45"/>
      <c r="B354" s="46"/>
      <c r="C354" s="46"/>
      <c r="D354" s="46"/>
      <c r="E354" s="46"/>
      <c r="F354" s="49"/>
      <c r="G354" s="50"/>
      <c r="H354" s="50"/>
      <c r="I354" s="50"/>
      <c r="J354" s="50"/>
      <c r="K354" s="50"/>
      <c r="L354" s="50"/>
      <c r="M354" s="50"/>
      <c r="N354" s="51"/>
      <c r="O354" s="49"/>
      <c r="P354" s="50"/>
      <c r="Q354" s="52"/>
      <c r="R354" s="46"/>
      <c r="S354" s="54"/>
      <c r="T354" s="46"/>
      <c r="U354" s="46"/>
    </row>
    <row r="355" spans="1:21" x14ac:dyDescent="0.25">
      <c r="A355" s="45"/>
      <c r="B355" s="46"/>
      <c r="C355" s="46"/>
      <c r="D355" s="46"/>
      <c r="E355" s="46"/>
      <c r="F355" s="49"/>
      <c r="G355" s="50"/>
      <c r="H355" s="50"/>
      <c r="I355" s="50"/>
      <c r="J355" s="50"/>
      <c r="K355" s="50"/>
      <c r="L355" s="50"/>
      <c r="M355" s="50"/>
      <c r="N355" s="51"/>
      <c r="O355" s="49"/>
      <c r="P355" s="50"/>
      <c r="Q355" s="52"/>
      <c r="R355" s="46"/>
      <c r="S355" s="54"/>
      <c r="T355" s="46"/>
      <c r="U355" s="46"/>
    </row>
    <row r="356" spans="1:21" x14ac:dyDescent="0.25">
      <c r="A356" s="45"/>
      <c r="B356" s="46"/>
      <c r="C356" s="46"/>
      <c r="D356" s="46"/>
      <c r="E356" s="46"/>
      <c r="F356" s="49"/>
      <c r="G356" s="50"/>
      <c r="H356" s="50"/>
      <c r="I356" s="50"/>
      <c r="J356" s="50"/>
      <c r="K356" s="50"/>
      <c r="L356" s="50"/>
      <c r="M356" s="50"/>
      <c r="N356" s="51"/>
      <c r="O356" s="49"/>
      <c r="P356" s="50"/>
      <c r="Q356" s="52"/>
      <c r="R356" s="46"/>
      <c r="S356" s="54"/>
      <c r="T356" s="46"/>
      <c r="U356" s="46"/>
    </row>
    <row r="357" spans="1:21" x14ac:dyDescent="0.25">
      <c r="A357" s="45"/>
      <c r="B357" s="46"/>
      <c r="C357" s="46"/>
      <c r="D357" s="46"/>
      <c r="E357" s="46"/>
      <c r="F357" s="49"/>
      <c r="G357" s="50"/>
      <c r="H357" s="50"/>
      <c r="I357" s="50"/>
      <c r="J357" s="50"/>
      <c r="K357" s="50"/>
      <c r="L357" s="50"/>
      <c r="M357" s="50"/>
      <c r="N357" s="51"/>
      <c r="O357" s="49"/>
      <c r="P357" s="50"/>
      <c r="Q357" s="52"/>
      <c r="R357" s="46"/>
      <c r="S357" s="54"/>
      <c r="T357" s="46"/>
      <c r="U357" s="46"/>
    </row>
    <row r="358" spans="1:21" x14ac:dyDescent="0.25">
      <c r="A358" s="45"/>
      <c r="B358" s="46"/>
      <c r="C358" s="46"/>
      <c r="D358" s="46"/>
      <c r="E358" s="46"/>
      <c r="F358" s="49"/>
      <c r="G358" s="50"/>
      <c r="H358" s="50"/>
      <c r="I358" s="50"/>
      <c r="J358" s="50"/>
      <c r="K358" s="50"/>
      <c r="L358" s="50"/>
      <c r="M358" s="50"/>
      <c r="N358" s="51"/>
      <c r="O358" s="49"/>
      <c r="P358" s="50"/>
      <c r="Q358" s="52"/>
      <c r="R358" s="46"/>
      <c r="S358" s="54"/>
      <c r="T358" s="46"/>
      <c r="U358" s="46"/>
    </row>
    <row r="359" spans="1:21" x14ac:dyDescent="0.25">
      <c r="A359" s="45"/>
      <c r="B359" s="46"/>
      <c r="C359" s="46"/>
      <c r="D359" s="46"/>
      <c r="E359" s="46"/>
      <c r="F359" s="49"/>
      <c r="G359" s="50"/>
      <c r="H359" s="50"/>
      <c r="I359" s="50"/>
      <c r="J359" s="50"/>
      <c r="K359" s="50"/>
      <c r="L359" s="50"/>
      <c r="M359" s="50"/>
      <c r="N359" s="51"/>
      <c r="O359" s="49"/>
      <c r="P359" s="50"/>
      <c r="Q359" s="52"/>
      <c r="R359" s="46"/>
      <c r="S359" s="54"/>
      <c r="T359" s="46"/>
      <c r="U359" s="46"/>
    </row>
    <row r="360" spans="1:21" x14ac:dyDescent="0.25">
      <c r="A360" s="45"/>
      <c r="B360" s="46"/>
      <c r="C360" s="46"/>
      <c r="D360" s="46"/>
      <c r="E360" s="46"/>
      <c r="F360" s="49"/>
      <c r="G360" s="50"/>
      <c r="H360" s="50"/>
      <c r="I360" s="50"/>
      <c r="J360" s="50"/>
      <c r="K360" s="50"/>
      <c r="L360" s="50"/>
      <c r="M360" s="50"/>
      <c r="N360" s="51"/>
      <c r="O360" s="49"/>
      <c r="P360" s="50"/>
      <c r="Q360" s="52"/>
      <c r="R360" s="46"/>
      <c r="S360" s="54"/>
      <c r="T360" s="46"/>
      <c r="U360" s="46"/>
    </row>
    <row r="361" spans="1:21" x14ac:dyDescent="0.25">
      <c r="A361" s="45"/>
      <c r="B361" s="46"/>
      <c r="C361" s="46"/>
      <c r="D361" s="46"/>
      <c r="E361" s="46"/>
      <c r="F361" s="49"/>
      <c r="G361" s="50"/>
      <c r="H361" s="50"/>
      <c r="I361" s="50"/>
      <c r="J361" s="50"/>
      <c r="K361" s="50"/>
      <c r="L361" s="50"/>
      <c r="M361" s="50"/>
      <c r="N361" s="51"/>
      <c r="O361" s="49"/>
      <c r="P361" s="50"/>
      <c r="Q361" s="52"/>
      <c r="R361" s="46"/>
      <c r="S361" s="54"/>
      <c r="T361" s="46"/>
      <c r="U361" s="46"/>
    </row>
    <row r="362" spans="1:21" x14ac:dyDescent="0.25">
      <c r="A362" s="45"/>
      <c r="B362" s="46"/>
      <c r="C362" s="46"/>
      <c r="D362" s="46"/>
      <c r="E362" s="46"/>
      <c r="F362" s="49"/>
      <c r="G362" s="50"/>
      <c r="H362" s="50"/>
      <c r="I362" s="50"/>
      <c r="J362" s="50"/>
      <c r="K362" s="50"/>
      <c r="L362" s="50"/>
      <c r="M362" s="50"/>
      <c r="N362" s="51"/>
      <c r="O362" s="49"/>
      <c r="P362" s="50"/>
      <c r="Q362" s="52"/>
      <c r="R362" s="46"/>
      <c r="S362" s="54"/>
      <c r="T362" s="46"/>
      <c r="U362" s="46"/>
    </row>
    <row r="363" spans="1:21" x14ac:dyDescent="0.25">
      <c r="A363" s="45"/>
      <c r="B363" s="46"/>
      <c r="C363" s="46"/>
      <c r="D363" s="46"/>
      <c r="E363" s="46"/>
      <c r="F363" s="49"/>
      <c r="G363" s="50"/>
      <c r="H363" s="50"/>
      <c r="I363" s="50"/>
      <c r="J363" s="50"/>
      <c r="K363" s="50"/>
      <c r="L363" s="50"/>
      <c r="M363" s="50"/>
      <c r="N363" s="51"/>
      <c r="O363" s="49"/>
      <c r="P363" s="50"/>
      <c r="Q363" s="52"/>
      <c r="R363" s="46"/>
      <c r="S363" s="54"/>
      <c r="T363" s="46"/>
      <c r="U363" s="46"/>
    </row>
    <row r="364" spans="1:21" x14ac:dyDescent="0.25">
      <c r="A364" s="45"/>
      <c r="B364" s="46"/>
      <c r="C364" s="46"/>
      <c r="D364" s="46"/>
      <c r="E364" s="46"/>
      <c r="F364" s="49"/>
      <c r="G364" s="50"/>
      <c r="H364" s="50"/>
      <c r="I364" s="50"/>
      <c r="J364" s="50"/>
      <c r="K364" s="50"/>
      <c r="L364" s="50"/>
      <c r="M364" s="50"/>
      <c r="N364" s="51"/>
      <c r="O364" s="49"/>
      <c r="P364" s="50"/>
      <c r="Q364" s="52"/>
      <c r="R364" s="46"/>
      <c r="S364" s="54"/>
      <c r="T364" s="46"/>
      <c r="U364" s="46"/>
    </row>
    <row r="365" spans="1:21" x14ac:dyDescent="0.25">
      <c r="A365" s="45"/>
      <c r="B365" s="46"/>
      <c r="C365" s="46"/>
      <c r="D365" s="46"/>
      <c r="E365" s="46"/>
      <c r="F365" s="49"/>
      <c r="G365" s="50"/>
      <c r="H365" s="50"/>
      <c r="I365" s="50"/>
      <c r="J365" s="50"/>
      <c r="K365" s="50"/>
      <c r="L365" s="50"/>
      <c r="M365" s="50"/>
      <c r="N365" s="51"/>
      <c r="O365" s="49"/>
      <c r="P365" s="50"/>
      <c r="Q365" s="52"/>
      <c r="R365" s="46"/>
      <c r="S365" s="54"/>
      <c r="T365" s="46"/>
      <c r="U365" s="46"/>
    </row>
    <row r="366" spans="1:21" x14ac:dyDescent="0.25">
      <c r="A366" s="45"/>
      <c r="B366" s="46"/>
      <c r="C366" s="46"/>
      <c r="D366" s="46"/>
      <c r="E366" s="46"/>
      <c r="F366" s="49"/>
      <c r="G366" s="50"/>
      <c r="H366" s="50"/>
      <c r="I366" s="50"/>
      <c r="J366" s="50"/>
      <c r="K366" s="50"/>
      <c r="L366" s="50"/>
      <c r="M366" s="50"/>
      <c r="N366" s="51"/>
      <c r="O366" s="49"/>
      <c r="P366" s="50"/>
      <c r="Q366" s="52"/>
      <c r="R366" s="46"/>
      <c r="S366" s="54"/>
      <c r="T366" s="46"/>
      <c r="U366" s="46"/>
    </row>
    <row r="367" spans="1:21" x14ac:dyDescent="0.25">
      <c r="A367" s="45"/>
      <c r="B367" s="46"/>
      <c r="C367" s="46"/>
      <c r="D367" s="46"/>
      <c r="E367" s="46"/>
      <c r="F367" s="49"/>
      <c r="G367" s="50"/>
      <c r="H367" s="50"/>
      <c r="I367" s="50"/>
      <c r="J367" s="50"/>
      <c r="K367" s="50"/>
      <c r="L367" s="50"/>
      <c r="M367" s="50"/>
      <c r="N367" s="51"/>
      <c r="O367" s="49"/>
      <c r="P367" s="50"/>
      <c r="Q367" s="52"/>
      <c r="R367" s="46"/>
      <c r="S367" s="54"/>
      <c r="T367" s="46"/>
      <c r="U367" s="46"/>
    </row>
    <row r="368" spans="1:21" x14ac:dyDescent="0.25">
      <c r="A368" s="45"/>
      <c r="B368" s="46"/>
      <c r="C368" s="46"/>
      <c r="D368" s="46"/>
      <c r="E368" s="46"/>
      <c r="F368" s="49"/>
      <c r="G368" s="50"/>
      <c r="H368" s="50"/>
      <c r="I368" s="50"/>
      <c r="J368" s="50"/>
      <c r="K368" s="50"/>
      <c r="L368" s="50"/>
      <c r="M368" s="50"/>
      <c r="N368" s="51"/>
      <c r="O368" s="49"/>
      <c r="P368" s="50"/>
      <c r="Q368" s="52"/>
      <c r="R368" s="46"/>
      <c r="S368" s="54"/>
      <c r="T368" s="46"/>
      <c r="U368" s="46"/>
    </row>
    <row r="369" spans="1:21" x14ac:dyDescent="0.25">
      <c r="A369" s="45"/>
      <c r="B369" s="46"/>
      <c r="C369" s="46"/>
      <c r="D369" s="46"/>
      <c r="E369" s="46"/>
      <c r="F369" s="49"/>
      <c r="G369" s="50"/>
      <c r="H369" s="50"/>
      <c r="I369" s="50"/>
      <c r="J369" s="50"/>
      <c r="K369" s="50"/>
      <c r="L369" s="50"/>
      <c r="M369" s="50"/>
      <c r="N369" s="51"/>
      <c r="O369" s="49"/>
      <c r="P369" s="50"/>
      <c r="Q369" s="52"/>
      <c r="R369" s="46"/>
      <c r="S369" s="54"/>
      <c r="T369" s="46"/>
      <c r="U369" s="46"/>
    </row>
    <row r="370" spans="1:21" x14ac:dyDescent="0.25">
      <c r="A370" s="45"/>
      <c r="B370" s="46"/>
      <c r="C370" s="46"/>
      <c r="D370" s="46"/>
      <c r="E370" s="46"/>
      <c r="F370" s="49"/>
      <c r="G370" s="50"/>
      <c r="H370" s="50"/>
      <c r="I370" s="50"/>
      <c r="J370" s="50"/>
      <c r="K370" s="50"/>
      <c r="L370" s="50"/>
      <c r="M370" s="50"/>
      <c r="N370" s="51"/>
      <c r="O370" s="49"/>
      <c r="P370" s="50"/>
      <c r="Q370" s="52"/>
      <c r="R370" s="46"/>
      <c r="S370" s="54"/>
      <c r="T370" s="46"/>
      <c r="U370" s="46"/>
    </row>
    <row r="371" spans="1:21" x14ac:dyDescent="0.25">
      <c r="A371" s="45"/>
      <c r="B371" s="46"/>
      <c r="C371" s="46"/>
      <c r="D371" s="46"/>
      <c r="E371" s="46"/>
      <c r="F371" s="49"/>
      <c r="G371" s="50"/>
      <c r="H371" s="50"/>
      <c r="I371" s="50"/>
      <c r="J371" s="50"/>
      <c r="K371" s="50"/>
      <c r="L371" s="50"/>
      <c r="M371" s="50"/>
      <c r="N371" s="51"/>
      <c r="O371" s="49"/>
      <c r="P371" s="50"/>
      <c r="Q371" s="52"/>
      <c r="R371" s="46"/>
      <c r="S371" s="54"/>
      <c r="T371" s="46"/>
      <c r="U371" s="46"/>
    </row>
    <row r="372" spans="1:21" x14ac:dyDescent="0.25">
      <c r="A372" s="45"/>
      <c r="B372" s="46"/>
      <c r="C372" s="46"/>
      <c r="D372" s="46"/>
      <c r="E372" s="46"/>
      <c r="F372" s="49"/>
      <c r="G372" s="50"/>
      <c r="H372" s="50"/>
      <c r="I372" s="50"/>
      <c r="J372" s="50"/>
      <c r="K372" s="50"/>
      <c r="L372" s="50"/>
      <c r="M372" s="50"/>
      <c r="N372" s="51"/>
      <c r="O372" s="49"/>
      <c r="P372" s="50"/>
      <c r="Q372" s="52"/>
      <c r="R372" s="46"/>
      <c r="S372" s="54"/>
      <c r="T372" s="46"/>
      <c r="U372" s="46"/>
    </row>
    <row r="373" spans="1:21" x14ac:dyDescent="0.25">
      <c r="A373" s="45"/>
      <c r="B373" s="46"/>
      <c r="C373" s="46"/>
      <c r="D373" s="46"/>
      <c r="E373" s="46"/>
      <c r="F373" s="49"/>
      <c r="G373" s="50"/>
      <c r="H373" s="50"/>
      <c r="I373" s="50"/>
      <c r="J373" s="50"/>
      <c r="K373" s="50"/>
      <c r="L373" s="50"/>
      <c r="M373" s="50"/>
      <c r="N373" s="51"/>
      <c r="O373" s="49"/>
      <c r="P373" s="50"/>
      <c r="Q373" s="52"/>
      <c r="R373" s="46"/>
      <c r="S373" s="54"/>
      <c r="T373" s="46"/>
      <c r="U373" s="46"/>
    </row>
    <row r="374" spans="1:21" x14ac:dyDescent="0.25">
      <c r="A374" s="45"/>
      <c r="B374" s="46"/>
      <c r="C374" s="46"/>
      <c r="D374" s="46"/>
      <c r="E374" s="46"/>
      <c r="F374" s="49"/>
      <c r="G374" s="50"/>
      <c r="H374" s="50"/>
      <c r="I374" s="50"/>
      <c r="J374" s="50"/>
      <c r="K374" s="50"/>
      <c r="L374" s="50"/>
      <c r="M374" s="50"/>
      <c r="N374" s="51"/>
      <c r="O374" s="49"/>
      <c r="P374" s="50"/>
      <c r="Q374" s="52"/>
      <c r="R374" s="46"/>
      <c r="S374" s="54"/>
      <c r="T374" s="46"/>
      <c r="U374" s="46"/>
    </row>
    <row r="375" spans="1:21" x14ac:dyDescent="0.25">
      <c r="A375" s="45"/>
      <c r="B375" s="46"/>
      <c r="C375" s="46"/>
      <c r="D375" s="46"/>
      <c r="E375" s="46"/>
      <c r="F375" s="49"/>
      <c r="G375" s="50"/>
      <c r="H375" s="50"/>
      <c r="I375" s="50"/>
      <c r="J375" s="50"/>
      <c r="K375" s="50"/>
      <c r="L375" s="50"/>
      <c r="M375" s="50"/>
      <c r="N375" s="51"/>
      <c r="O375" s="49"/>
      <c r="P375" s="50"/>
      <c r="Q375" s="52"/>
      <c r="R375" s="46"/>
      <c r="S375" s="54"/>
      <c r="T375" s="46"/>
      <c r="U375" s="46"/>
    </row>
    <row r="376" spans="1:21" x14ac:dyDescent="0.25">
      <c r="A376" s="45"/>
      <c r="B376" s="46"/>
      <c r="C376" s="46"/>
      <c r="D376" s="46"/>
      <c r="E376" s="46"/>
      <c r="F376" s="49"/>
      <c r="G376" s="50"/>
      <c r="H376" s="50"/>
      <c r="I376" s="50"/>
      <c r="J376" s="50"/>
      <c r="K376" s="50"/>
      <c r="L376" s="50"/>
      <c r="M376" s="50"/>
      <c r="N376" s="51"/>
      <c r="O376" s="49"/>
      <c r="P376" s="50"/>
      <c r="Q376" s="52"/>
      <c r="R376" s="46"/>
      <c r="S376" s="54"/>
      <c r="T376" s="46"/>
      <c r="U376" s="46"/>
    </row>
    <row r="377" spans="1:21" x14ac:dyDescent="0.25">
      <c r="A377" s="45"/>
      <c r="B377" s="46"/>
      <c r="C377" s="46"/>
      <c r="D377" s="46"/>
      <c r="E377" s="46"/>
      <c r="F377" s="49"/>
      <c r="G377" s="50"/>
      <c r="H377" s="50"/>
      <c r="I377" s="50"/>
      <c r="J377" s="50"/>
      <c r="K377" s="50"/>
      <c r="L377" s="50"/>
      <c r="M377" s="50"/>
      <c r="N377" s="51"/>
      <c r="O377" s="49"/>
      <c r="P377" s="50"/>
      <c r="Q377" s="52"/>
      <c r="R377" s="46"/>
      <c r="S377" s="54"/>
      <c r="T377" s="46"/>
      <c r="U377" s="46"/>
    </row>
    <row r="378" spans="1:21" x14ac:dyDescent="0.25">
      <c r="A378" s="45"/>
      <c r="B378" s="46"/>
      <c r="C378" s="46"/>
      <c r="D378" s="46"/>
      <c r="E378" s="46"/>
      <c r="F378" s="49"/>
      <c r="G378" s="50"/>
      <c r="H378" s="50"/>
      <c r="I378" s="50"/>
      <c r="J378" s="50"/>
      <c r="K378" s="50"/>
      <c r="L378" s="50"/>
      <c r="M378" s="50"/>
      <c r="N378" s="51"/>
      <c r="O378" s="49"/>
      <c r="P378" s="50"/>
      <c r="Q378" s="52"/>
      <c r="R378" s="46"/>
      <c r="S378" s="54"/>
      <c r="T378" s="46"/>
      <c r="U378" s="46"/>
    </row>
    <row r="379" spans="1:21" x14ac:dyDescent="0.25">
      <c r="A379" s="45"/>
      <c r="B379" s="46"/>
      <c r="C379" s="46"/>
      <c r="D379" s="46"/>
      <c r="E379" s="46"/>
      <c r="F379" s="49"/>
      <c r="G379" s="50"/>
      <c r="H379" s="50"/>
      <c r="I379" s="50"/>
      <c r="J379" s="50"/>
      <c r="K379" s="50"/>
      <c r="L379" s="50"/>
      <c r="M379" s="50"/>
      <c r="N379" s="51"/>
      <c r="O379" s="49"/>
      <c r="P379" s="50"/>
      <c r="Q379" s="52"/>
      <c r="R379" s="46"/>
      <c r="S379" s="54"/>
      <c r="T379" s="46"/>
      <c r="U379" s="46"/>
    </row>
    <row r="380" spans="1:21" x14ac:dyDescent="0.25">
      <c r="A380" s="45"/>
      <c r="B380" s="46"/>
      <c r="C380" s="46"/>
      <c r="D380" s="46"/>
      <c r="E380" s="46"/>
      <c r="F380" s="49"/>
      <c r="G380" s="50"/>
      <c r="H380" s="50"/>
      <c r="I380" s="50"/>
      <c r="J380" s="50"/>
      <c r="K380" s="50"/>
      <c r="L380" s="50"/>
      <c r="M380" s="50"/>
      <c r="N380" s="51"/>
      <c r="O380" s="49"/>
      <c r="P380" s="50"/>
      <c r="Q380" s="52"/>
      <c r="R380" s="46"/>
      <c r="S380" s="54"/>
      <c r="T380" s="46"/>
      <c r="U380" s="46"/>
    </row>
    <row r="381" spans="1:21" x14ac:dyDescent="0.25">
      <c r="A381" s="45"/>
      <c r="B381" s="46"/>
      <c r="C381" s="46"/>
      <c r="D381" s="46"/>
      <c r="E381" s="46"/>
      <c r="F381" s="49"/>
      <c r="G381" s="50"/>
      <c r="H381" s="50"/>
      <c r="I381" s="50"/>
      <c r="J381" s="50"/>
      <c r="K381" s="50"/>
      <c r="L381" s="50"/>
      <c r="M381" s="50"/>
      <c r="N381" s="51"/>
      <c r="O381" s="49"/>
      <c r="P381" s="50"/>
      <c r="Q381" s="52"/>
      <c r="R381" s="46"/>
      <c r="S381" s="54"/>
      <c r="T381" s="46"/>
      <c r="U381" s="46"/>
    </row>
    <row r="382" spans="1:21" x14ac:dyDescent="0.25">
      <c r="A382" s="45"/>
      <c r="B382" s="46"/>
      <c r="C382" s="46"/>
      <c r="D382" s="46"/>
      <c r="E382" s="46"/>
      <c r="F382" s="49"/>
      <c r="G382" s="50"/>
      <c r="H382" s="50"/>
      <c r="I382" s="50"/>
      <c r="J382" s="50"/>
      <c r="K382" s="50"/>
      <c r="L382" s="50"/>
      <c r="M382" s="50"/>
      <c r="N382" s="51"/>
      <c r="O382" s="49"/>
      <c r="P382" s="50"/>
      <c r="Q382" s="52"/>
      <c r="R382" s="46"/>
      <c r="S382" s="54"/>
      <c r="T382" s="46"/>
      <c r="U382" s="46"/>
    </row>
    <row r="383" spans="1:21" x14ac:dyDescent="0.25">
      <c r="A383" s="45"/>
      <c r="B383" s="46"/>
      <c r="C383" s="46"/>
      <c r="D383" s="46"/>
      <c r="E383" s="46"/>
      <c r="F383" s="49"/>
      <c r="G383" s="50"/>
      <c r="H383" s="50"/>
      <c r="I383" s="50"/>
      <c r="J383" s="50"/>
      <c r="K383" s="50"/>
      <c r="L383" s="50"/>
      <c r="M383" s="50"/>
      <c r="N383" s="51"/>
      <c r="O383" s="49"/>
      <c r="P383" s="50"/>
      <c r="Q383" s="52"/>
      <c r="R383" s="46"/>
      <c r="S383" s="54"/>
      <c r="T383" s="46"/>
      <c r="U383" s="46"/>
    </row>
    <row r="384" spans="1:21" x14ac:dyDescent="0.25">
      <c r="A384" s="45"/>
      <c r="B384" s="46"/>
      <c r="C384" s="46"/>
      <c r="D384" s="46"/>
      <c r="E384" s="46"/>
      <c r="F384" s="49"/>
      <c r="G384" s="50"/>
      <c r="H384" s="50"/>
      <c r="I384" s="50"/>
      <c r="J384" s="50"/>
      <c r="K384" s="50"/>
      <c r="L384" s="50"/>
      <c r="M384" s="50"/>
      <c r="N384" s="51"/>
      <c r="O384" s="49"/>
      <c r="P384" s="50"/>
      <c r="Q384" s="52"/>
      <c r="R384" s="46"/>
      <c r="S384" s="54"/>
      <c r="T384" s="46"/>
      <c r="U384" s="46"/>
    </row>
    <row r="385" spans="1:21" x14ac:dyDescent="0.25">
      <c r="A385" s="45"/>
      <c r="B385" s="46"/>
      <c r="C385" s="46"/>
      <c r="D385" s="46"/>
      <c r="E385" s="46"/>
      <c r="F385" s="49"/>
      <c r="G385" s="50"/>
      <c r="H385" s="50"/>
      <c r="I385" s="50"/>
      <c r="J385" s="50"/>
      <c r="K385" s="50"/>
      <c r="L385" s="50"/>
      <c r="M385" s="50"/>
      <c r="N385" s="51"/>
      <c r="O385" s="49"/>
      <c r="P385" s="50"/>
      <c r="Q385" s="52"/>
      <c r="R385" s="46"/>
      <c r="S385" s="54"/>
      <c r="T385" s="46"/>
      <c r="U385" s="46"/>
    </row>
    <row r="386" spans="1:21" x14ac:dyDescent="0.25">
      <c r="A386" s="45"/>
      <c r="B386" s="46"/>
      <c r="C386" s="46"/>
      <c r="D386" s="46"/>
      <c r="E386" s="46"/>
      <c r="F386" s="49"/>
      <c r="G386" s="50"/>
      <c r="H386" s="50"/>
      <c r="I386" s="50"/>
      <c r="J386" s="50"/>
      <c r="K386" s="50"/>
      <c r="L386" s="50"/>
      <c r="M386" s="50"/>
      <c r="N386" s="51"/>
      <c r="O386" s="49"/>
      <c r="P386" s="50"/>
      <c r="Q386" s="52"/>
      <c r="R386" s="46"/>
      <c r="S386" s="54"/>
      <c r="T386" s="46"/>
      <c r="U386" s="46"/>
    </row>
    <row r="387" spans="1:21" x14ac:dyDescent="0.25">
      <c r="A387" s="45"/>
      <c r="B387" s="46"/>
      <c r="C387" s="46"/>
      <c r="D387" s="46"/>
      <c r="E387" s="46"/>
      <c r="F387" s="49"/>
      <c r="G387" s="50"/>
      <c r="H387" s="50"/>
      <c r="I387" s="50"/>
      <c r="J387" s="50"/>
      <c r="K387" s="50"/>
      <c r="L387" s="50"/>
      <c r="M387" s="50"/>
      <c r="N387" s="51"/>
      <c r="O387" s="49"/>
      <c r="P387" s="50"/>
      <c r="Q387" s="52"/>
      <c r="R387" s="46"/>
      <c r="S387" s="54"/>
      <c r="T387" s="46"/>
      <c r="U387" s="46"/>
    </row>
    <row r="388" spans="1:21" x14ac:dyDescent="0.25">
      <c r="A388" s="45"/>
      <c r="B388" s="46"/>
      <c r="C388" s="46"/>
      <c r="D388" s="46"/>
      <c r="E388" s="46"/>
      <c r="F388" s="49"/>
      <c r="G388" s="50"/>
      <c r="H388" s="50"/>
      <c r="I388" s="50"/>
      <c r="J388" s="50"/>
      <c r="K388" s="50"/>
      <c r="L388" s="50"/>
      <c r="M388" s="50"/>
      <c r="N388" s="51"/>
      <c r="O388" s="49"/>
      <c r="P388" s="50"/>
      <c r="Q388" s="52"/>
      <c r="R388" s="46"/>
      <c r="S388" s="54"/>
      <c r="T388" s="46"/>
      <c r="U388" s="46"/>
    </row>
    <row r="389" spans="1:21" x14ac:dyDescent="0.25">
      <c r="A389" s="45"/>
      <c r="B389" s="46"/>
      <c r="C389" s="46"/>
      <c r="D389" s="46"/>
      <c r="E389" s="46"/>
      <c r="F389" s="49"/>
      <c r="G389" s="50"/>
      <c r="H389" s="50"/>
      <c r="I389" s="50"/>
      <c r="J389" s="50"/>
      <c r="K389" s="50"/>
      <c r="L389" s="50"/>
      <c r="M389" s="50"/>
      <c r="N389" s="51"/>
      <c r="O389" s="49"/>
      <c r="P389" s="50"/>
      <c r="Q389" s="52"/>
      <c r="R389" s="46"/>
      <c r="S389" s="54"/>
      <c r="T389" s="46"/>
      <c r="U389" s="46"/>
    </row>
    <row r="390" spans="1:21" x14ac:dyDescent="0.25">
      <c r="A390" s="45"/>
      <c r="B390" s="46"/>
      <c r="C390" s="46"/>
      <c r="D390" s="46"/>
      <c r="E390" s="46"/>
      <c r="F390" s="49"/>
      <c r="G390" s="50"/>
      <c r="H390" s="50"/>
      <c r="I390" s="50"/>
      <c r="J390" s="50"/>
      <c r="K390" s="50"/>
      <c r="L390" s="50"/>
      <c r="M390" s="50"/>
      <c r="N390" s="51"/>
      <c r="O390" s="49"/>
      <c r="P390" s="50"/>
      <c r="Q390" s="52"/>
      <c r="R390" s="46"/>
      <c r="S390" s="54"/>
      <c r="T390" s="46"/>
      <c r="U390" s="46"/>
    </row>
    <row r="391" spans="1:21" x14ac:dyDescent="0.25">
      <c r="A391" s="45"/>
      <c r="B391" s="46"/>
      <c r="C391" s="46"/>
      <c r="D391" s="46"/>
      <c r="E391" s="46"/>
      <c r="F391" s="49"/>
      <c r="G391" s="50"/>
      <c r="H391" s="50"/>
      <c r="I391" s="50"/>
      <c r="J391" s="50"/>
      <c r="K391" s="50"/>
      <c r="L391" s="50"/>
      <c r="M391" s="50"/>
      <c r="N391" s="51"/>
      <c r="O391" s="49"/>
      <c r="P391" s="50"/>
      <c r="Q391" s="52"/>
      <c r="R391" s="46"/>
      <c r="S391" s="54"/>
      <c r="T391" s="46"/>
      <c r="U391" s="46"/>
    </row>
    <row r="392" spans="1:21" x14ac:dyDescent="0.25">
      <c r="A392" s="45"/>
      <c r="B392" s="46"/>
      <c r="C392" s="46"/>
      <c r="D392" s="46"/>
      <c r="E392" s="46"/>
      <c r="F392" s="49"/>
      <c r="G392" s="50"/>
      <c r="H392" s="50"/>
      <c r="I392" s="50"/>
      <c r="J392" s="50"/>
      <c r="K392" s="50"/>
      <c r="L392" s="50"/>
      <c r="M392" s="50"/>
      <c r="N392" s="51"/>
      <c r="O392" s="49"/>
      <c r="P392" s="50"/>
      <c r="Q392" s="52"/>
      <c r="R392" s="46"/>
      <c r="S392" s="54"/>
      <c r="T392" s="46"/>
      <c r="U392" s="46"/>
    </row>
    <row r="393" spans="1:21" x14ac:dyDescent="0.25">
      <c r="A393" s="45"/>
      <c r="B393" s="46"/>
      <c r="C393" s="46"/>
      <c r="D393" s="46"/>
      <c r="E393" s="46"/>
      <c r="F393" s="49"/>
      <c r="G393" s="50"/>
      <c r="H393" s="50"/>
      <c r="I393" s="50"/>
      <c r="J393" s="50"/>
      <c r="K393" s="50"/>
      <c r="L393" s="50"/>
      <c r="M393" s="50"/>
      <c r="N393" s="51"/>
      <c r="O393" s="49"/>
      <c r="P393" s="50"/>
      <c r="Q393" s="52"/>
      <c r="R393" s="46"/>
      <c r="S393" s="54"/>
      <c r="T393" s="46"/>
      <c r="U393" s="46"/>
    </row>
    <row r="394" spans="1:21" x14ac:dyDescent="0.25">
      <c r="A394" s="45"/>
      <c r="B394" s="46"/>
      <c r="C394" s="46"/>
      <c r="D394" s="46"/>
      <c r="E394" s="46"/>
      <c r="F394" s="49"/>
      <c r="G394" s="50"/>
      <c r="H394" s="50"/>
      <c r="I394" s="50"/>
      <c r="J394" s="50"/>
      <c r="K394" s="50"/>
      <c r="L394" s="50"/>
      <c r="M394" s="50"/>
      <c r="N394" s="51"/>
      <c r="O394" s="49"/>
      <c r="P394" s="50"/>
      <c r="Q394" s="52"/>
      <c r="R394" s="46"/>
      <c r="S394" s="54"/>
      <c r="T394" s="46"/>
      <c r="U394" s="46"/>
    </row>
    <row r="395" spans="1:21" x14ac:dyDescent="0.25">
      <c r="A395" s="45"/>
      <c r="B395" s="46"/>
      <c r="C395" s="46"/>
      <c r="D395" s="46"/>
      <c r="E395" s="46"/>
      <c r="F395" s="49"/>
      <c r="G395" s="50"/>
      <c r="H395" s="50"/>
      <c r="I395" s="50"/>
      <c r="J395" s="50"/>
      <c r="K395" s="50"/>
      <c r="L395" s="50"/>
      <c r="M395" s="50"/>
      <c r="N395" s="51"/>
      <c r="O395" s="49"/>
      <c r="P395" s="50"/>
      <c r="Q395" s="52"/>
      <c r="R395" s="46"/>
      <c r="S395" s="54"/>
      <c r="T395" s="46"/>
      <c r="U395" s="46"/>
    </row>
    <row r="396" spans="1:21" x14ac:dyDescent="0.25">
      <c r="A396" s="45"/>
      <c r="B396" s="46"/>
      <c r="C396" s="46"/>
      <c r="D396" s="46"/>
      <c r="E396" s="46"/>
      <c r="F396" s="49"/>
      <c r="G396" s="50"/>
      <c r="H396" s="50"/>
      <c r="I396" s="50"/>
      <c r="J396" s="50"/>
      <c r="K396" s="50"/>
      <c r="L396" s="50"/>
      <c r="M396" s="50"/>
      <c r="N396" s="51"/>
      <c r="O396" s="49"/>
      <c r="P396" s="50"/>
      <c r="Q396" s="52"/>
      <c r="R396" s="46"/>
      <c r="S396" s="54"/>
      <c r="T396" s="46"/>
      <c r="U396" s="46"/>
    </row>
    <row r="397" spans="1:21" x14ac:dyDescent="0.25">
      <c r="A397" s="45"/>
      <c r="B397" s="46"/>
      <c r="C397" s="46"/>
      <c r="D397" s="46"/>
      <c r="E397" s="46"/>
      <c r="F397" s="49"/>
      <c r="G397" s="50"/>
      <c r="H397" s="50"/>
      <c r="I397" s="50"/>
      <c r="J397" s="50"/>
      <c r="K397" s="50"/>
      <c r="L397" s="50"/>
      <c r="M397" s="50"/>
      <c r="N397" s="51"/>
      <c r="O397" s="49"/>
      <c r="P397" s="50"/>
      <c r="Q397" s="52"/>
      <c r="R397" s="46"/>
      <c r="S397" s="54"/>
      <c r="T397" s="46"/>
      <c r="U397" s="46"/>
    </row>
    <row r="398" spans="1:21" x14ac:dyDescent="0.25">
      <c r="A398" s="45"/>
      <c r="B398" s="46"/>
      <c r="C398" s="46"/>
      <c r="D398" s="46"/>
      <c r="E398" s="46"/>
      <c r="F398" s="49"/>
      <c r="G398" s="50"/>
      <c r="H398" s="50"/>
      <c r="I398" s="50"/>
      <c r="J398" s="50"/>
      <c r="K398" s="50"/>
      <c r="L398" s="50"/>
      <c r="M398" s="50"/>
      <c r="N398" s="51"/>
      <c r="O398" s="49"/>
      <c r="P398" s="50"/>
      <c r="Q398" s="52"/>
      <c r="R398" s="46"/>
      <c r="S398" s="54"/>
      <c r="T398" s="46"/>
      <c r="U398" s="46"/>
    </row>
    <row r="399" spans="1:21" x14ac:dyDescent="0.25">
      <c r="A399" s="45"/>
      <c r="B399" s="46"/>
      <c r="C399" s="46"/>
      <c r="D399" s="46"/>
      <c r="E399" s="46"/>
      <c r="F399" s="49"/>
      <c r="G399" s="50"/>
      <c r="H399" s="50"/>
      <c r="I399" s="50"/>
      <c r="J399" s="50"/>
      <c r="K399" s="50"/>
      <c r="L399" s="50"/>
      <c r="M399" s="50"/>
      <c r="N399" s="51"/>
      <c r="O399" s="49"/>
      <c r="P399" s="50"/>
      <c r="Q399" s="52"/>
      <c r="R399" s="46"/>
      <c r="S399" s="54"/>
      <c r="T399" s="46"/>
      <c r="U399" s="46"/>
    </row>
    <row r="400" spans="1:21" x14ac:dyDescent="0.25">
      <c r="A400" s="45"/>
      <c r="B400" s="46"/>
      <c r="C400" s="46"/>
      <c r="D400" s="46"/>
      <c r="E400" s="46"/>
      <c r="F400" s="49"/>
      <c r="G400" s="50"/>
      <c r="H400" s="50"/>
      <c r="I400" s="50"/>
      <c r="J400" s="50"/>
      <c r="K400" s="50"/>
      <c r="L400" s="50"/>
      <c r="M400" s="50"/>
      <c r="N400" s="51"/>
      <c r="O400" s="49"/>
      <c r="P400" s="50"/>
      <c r="Q400" s="52"/>
      <c r="R400" s="46"/>
      <c r="S400" s="54"/>
      <c r="T400" s="46"/>
      <c r="U400" s="46"/>
    </row>
    <row r="401" spans="1:21" x14ac:dyDescent="0.25">
      <c r="A401" s="45"/>
      <c r="B401" s="46"/>
      <c r="C401" s="46"/>
      <c r="D401" s="46"/>
      <c r="E401" s="46"/>
      <c r="F401" s="49"/>
      <c r="G401" s="50"/>
      <c r="H401" s="50"/>
      <c r="I401" s="50"/>
      <c r="J401" s="50"/>
      <c r="K401" s="50"/>
      <c r="L401" s="50"/>
      <c r="M401" s="50"/>
      <c r="N401" s="51"/>
      <c r="O401" s="49"/>
      <c r="P401" s="50"/>
      <c r="Q401" s="52"/>
      <c r="R401" s="46"/>
      <c r="S401" s="54"/>
      <c r="T401" s="46"/>
      <c r="U401" s="46"/>
    </row>
    <row r="402" spans="1:21" x14ac:dyDescent="0.25">
      <c r="A402" s="45"/>
      <c r="B402" s="46"/>
      <c r="C402" s="46"/>
      <c r="D402" s="46"/>
      <c r="E402" s="46"/>
      <c r="F402" s="49"/>
      <c r="G402" s="50"/>
      <c r="H402" s="50"/>
      <c r="I402" s="50"/>
      <c r="J402" s="50"/>
      <c r="K402" s="50"/>
      <c r="L402" s="50"/>
      <c r="M402" s="50"/>
      <c r="N402" s="51"/>
      <c r="O402" s="49"/>
      <c r="P402" s="50"/>
      <c r="Q402" s="52"/>
      <c r="R402" s="46"/>
      <c r="S402" s="54"/>
      <c r="T402" s="46"/>
      <c r="U402" s="46"/>
    </row>
    <row r="403" spans="1:21" x14ac:dyDescent="0.25">
      <c r="A403" s="45"/>
      <c r="B403" s="46"/>
      <c r="C403" s="46"/>
      <c r="D403" s="46"/>
      <c r="E403" s="46"/>
      <c r="F403" s="49"/>
      <c r="G403" s="50"/>
      <c r="H403" s="50"/>
      <c r="I403" s="50"/>
      <c r="J403" s="50"/>
      <c r="K403" s="50"/>
      <c r="L403" s="50"/>
      <c r="M403" s="50"/>
      <c r="N403" s="51"/>
      <c r="O403" s="49"/>
      <c r="P403" s="50"/>
      <c r="Q403" s="52"/>
      <c r="R403" s="46"/>
      <c r="S403" s="54"/>
      <c r="T403" s="46"/>
      <c r="U403" s="46"/>
    </row>
    <row r="404" spans="1:21" x14ac:dyDescent="0.25">
      <c r="A404" s="45"/>
      <c r="B404" s="46"/>
      <c r="C404" s="46"/>
      <c r="D404" s="46"/>
      <c r="E404" s="46"/>
      <c r="F404" s="49"/>
      <c r="G404" s="50"/>
      <c r="H404" s="50"/>
      <c r="I404" s="50"/>
      <c r="J404" s="50"/>
      <c r="K404" s="50"/>
      <c r="L404" s="50"/>
      <c r="M404" s="50"/>
      <c r="N404" s="51"/>
      <c r="O404" s="49"/>
      <c r="P404" s="50"/>
      <c r="Q404" s="52"/>
      <c r="R404" s="46"/>
      <c r="S404" s="54"/>
      <c r="T404" s="46"/>
      <c r="U404" s="46"/>
    </row>
    <row r="405" spans="1:21" x14ac:dyDescent="0.25">
      <c r="A405" s="45"/>
      <c r="B405" s="46"/>
      <c r="C405" s="46"/>
      <c r="D405" s="46"/>
      <c r="E405" s="46"/>
      <c r="F405" s="49"/>
      <c r="G405" s="50"/>
      <c r="H405" s="50"/>
      <c r="I405" s="50"/>
      <c r="J405" s="50"/>
      <c r="K405" s="50"/>
      <c r="L405" s="50"/>
      <c r="M405" s="50"/>
      <c r="N405" s="51"/>
      <c r="O405" s="49"/>
      <c r="P405" s="50"/>
      <c r="Q405" s="52"/>
      <c r="R405" s="46"/>
      <c r="S405" s="54"/>
      <c r="T405" s="46"/>
      <c r="U405" s="46"/>
    </row>
    <row r="406" spans="1:21" x14ac:dyDescent="0.25">
      <c r="A406" s="45"/>
      <c r="B406" s="46"/>
      <c r="C406" s="46"/>
      <c r="D406" s="46"/>
      <c r="E406" s="46"/>
      <c r="F406" s="49"/>
      <c r="G406" s="50"/>
      <c r="H406" s="50"/>
      <c r="I406" s="50"/>
      <c r="J406" s="50"/>
      <c r="K406" s="50"/>
      <c r="L406" s="50"/>
      <c r="M406" s="50"/>
      <c r="N406" s="51"/>
      <c r="O406" s="49"/>
      <c r="P406" s="50"/>
      <c r="Q406" s="52"/>
      <c r="R406" s="46"/>
      <c r="S406" s="54"/>
      <c r="T406" s="46"/>
      <c r="U406" s="46"/>
    </row>
    <row r="407" spans="1:21" x14ac:dyDescent="0.25">
      <c r="A407" s="45"/>
      <c r="B407" s="46"/>
      <c r="C407" s="46"/>
      <c r="D407" s="46"/>
      <c r="E407" s="46"/>
      <c r="F407" s="49"/>
      <c r="G407" s="50"/>
      <c r="H407" s="50"/>
      <c r="I407" s="50"/>
      <c r="J407" s="50"/>
      <c r="K407" s="50"/>
      <c r="L407" s="50"/>
      <c r="M407" s="50"/>
      <c r="N407" s="51"/>
      <c r="O407" s="49"/>
      <c r="P407" s="50"/>
      <c r="Q407" s="52"/>
      <c r="R407" s="46"/>
      <c r="S407" s="54"/>
      <c r="T407" s="46"/>
      <c r="U407" s="46"/>
    </row>
    <row r="408" spans="1:21" x14ac:dyDescent="0.25">
      <c r="A408" s="45"/>
      <c r="B408" s="46"/>
      <c r="C408" s="46"/>
      <c r="D408" s="46"/>
      <c r="E408" s="46"/>
      <c r="F408" s="49"/>
      <c r="G408" s="50"/>
      <c r="H408" s="50"/>
      <c r="I408" s="50"/>
      <c r="J408" s="50"/>
      <c r="K408" s="50"/>
      <c r="L408" s="50"/>
      <c r="M408" s="50"/>
      <c r="N408" s="51"/>
      <c r="O408" s="49"/>
      <c r="P408" s="50"/>
      <c r="Q408" s="52"/>
      <c r="R408" s="46"/>
      <c r="S408" s="54"/>
      <c r="T408" s="46"/>
      <c r="U408" s="46"/>
    </row>
    <row r="409" spans="1:21" x14ac:dyDescent="0.25">
      <c r="A409" s="45"/>
      <c r="B409" s="46"/>
      <c r="C409" s="46"/>
      <c r="D409" s="46"/>
      <c r="E409" s="46"/>
      <c r="F409" s="49"/>
      <c r="G409" s="50"/>
      <c r="H409" s="50"/>
      <c r="I409" s="50"/>
      <c r="J409" s="50"/>
      <c r="K409" s="50"/>
      <c r="L409" s="50"/>
      <c r="M409" s="50"/>
      <c r="N409" s="51"/>
      <c r="O409" s="49"/>
      <c r="P409" s="50"/>
      <c r="Q409" s="52"/>
      <c r="R409" s="46"/>
      <c r="S409" s="54"/>
      <c r="T409" s="46"/>
      <c r="U409" s="46"/>
    </row>
    <row r="410" spans="1:21" x14ac:dyDescent="0.25">
      <c r="A410" s="45"/>
      <c r="B410" s="46"/>
      <c r="C410" s="46"/>
      <c r="D410" s="46"/>
      <c r="E410" s="46"/>
      <c r="F410" s="49"/>
      <c r="G410" s="50"/>
      <c r="H410" s="50"/>
      <c r="I410" s="50"/>
      <c r="J410" s="50"/>
      <c r="K410" s="50"/>
      <c r="L410" s="50"/>
      <c r="M410" s="50"/>
      <c r="N410" s="51"/>
      <c r="O410" s="49"/>
      <c r="P410" s="50"/>
      <c r="Q410" s="52"/>
      <c r="R410" s="46"/>
      <c r="S410" s="54"/>
      <c r="T410" s="46"/>
      <c r="U410" s="46"/>
    </row>
    <row r="411" spans="1:21" x14ac:dyDescent="0.25">
      <c r="A411" s="45"/>
      <c r="B411" s="46"/>
      <c r="C411" s="46"/>
      <c r="D411" s="46"/>
      <c r="E411" s="46"/>
      <c r="F411" s="49"/>
      <c r="G411" s="50"/>
      <c r="H411" s="50"/>
      <c r="I411" s="50"/>
      <c r="J411" s="50"/>
      <c r="K411" s="50"/>
      <c r="L411" s="50"/>
      <c r="M411" s="50"/>
      <c r="N411" s="51"/>
      <c r="O411" s="49"/>
      <c r="P411" s="50"/>
      <c r="Q411" s="52"/>
      <c r="R411" s="46"/>
      <c r="S411" s="54"/>
      <c r="T411" s="46"/>
      <c r="U411" s="46"/>
    </row>
    <row r="412" spans="1:21" x14ac:dyDescent="0.25">
      <c r="A412" s="45"/>
      <c r="B412" s="46"/>
      <c r="C412" s="46"/>
      <c r="D412" s="46"/>
      <c r="E412" s="46"/>
      <c r="F412" s="49"/>
      <c r="G412" s="50"/>
      <c r="H412" s="50"/>
      <c r="I412" s="50"/>
      <c r="J412" s="50"/>
      <c r="K412" s="50"/>
      <c r="L412" s="50"/>
      <c r="M412" s="50"/>
      <c r="N412" s="51"/>
      <c r="O412" s="49"/>
      <c r="P412" s="50"/>
      <c r="Q412" s="52"/>
      <c r="R412" s="46"/>
      <c r="S412" s="54"/>
      <c r="T412" s="46"/>
      <c r="U412" s="46"/>
    </row>
    <row r="413" spans="1:21" x14ac:dyDescent="0.25">
      <c r="A413" s="45"/>
      <c r="B413" s="46"/>
      <c r="C413" s="46"/>
      <c r="D413" s="46"/>
      <c r="E413" s="46"/>
      <c r="F413" s="49"/>
      <c r="G413" s="50"/>
      <c r="H413" s="50"/>
      <c r="I413" s="50"/>
      <c r="J413" s="50"/>
      <c r="K413" s="50"/>
      <c r="L413" s="50"/>
      <c r="M413" s="50"/>
      <c r="N413" s="51"/>
      <c r="O413" s="49"/>
      <c r="P413" s="50"/>
      <c r="Q413" s="52"/>
      <c r="R413" s="46"/>
      <c r="S413" s="54"/>
      <c r="T413" s="46"/>
      <c r="U413" s="46"/>
    </row>
    <row r="414" spans="1:21" x14ac:dyDescent="0.25">
      <c r="A414" s="45"/>
      <c r="B414" s="46"/>
      <c r="C414" s="46"/>
      <c r="D414" s="46"/>
      <c r="E414" s="46"/>
      <c r="F414" s="49"/>
      <c r="G414" s="50"/>
      <c r="H414" s="50"/>
      <c r="I414" s="50"/>
      <c r="J414" s="50"/>
      <c r="K414" s="50"/>
      <c r="L414" s="50"/>
      <c r="M414" s="50"/>
      <c r="N414" s="51"/>
      <c r="O414" s="49"/>
      <c r="P414" s="50"/>
      <c r="Q414" s="52"/>
      <c r="R414" s="46"/>
      <c r="S414" s="54"/>
      <c r="T414" s="46"/>
      <c r="U414" s="46"/>
    </row>
    <row r="415" spans="1:21" x14ac:dyDescent="0.25">
      <c r="A415" s="45"/>
      <c r="B415" s="46"/>
      <c r="C415" s="46"/>
      <c r="D415" s="46"/>
      <c r="E415" s="46"/>
      <c r="F415" s="49"/>
      <c r="G415" s="50"/>
      <c r="H415" s="50"/>
      <c r="I415" s="50"/>
      <c r="J415" s="50"/>
      <c r="K415" s="50"/>
      <c r="L415" s="50"/>
      <c r="M415" s="50"/>
      <c r="N415" s="51"/>
      <c r="O415" s="49"/>
      <c r="P415" s="50"/>
      <c r="Q415" s="52"/>
      <c r="R415" s="46"/>
      <c r="S415" s="54"/>
      <c r="T415" s="46"/>
      <c r="U415" s="46"/>
    </row>
    <row r="416" spans="1:21" x14ac:dyDescent="0.25">
      <c r="A416" s="45"/>
      <c r="B416" s="46"/>
      <c r="C416" s="46"/>
      <c r="D416" s="46"/>
      <c r="E416" s="46"/>
      <c r="F416" s="49"/>
      <c r="G416" s="50"/>
      <c r="H416" s="50"/>
      <c r="I416" s="50"/>
      <c r="J416" s="50"/>
      <c r="K416" s="50"/>
      <c r="L416" s="50"/>
      <c r="M416" s="50"/>
      <c r="N416" s="51"/>
      <c r="O416" s="49"/>
      <c r="P416" s="50"/>
      <c r="Q416" s="52"/>
      <c r="R416" s="46"/>
      <c r="S416" s="54"/>
      <c r="T416" s="46"/>
      <c r="U416" s="46"/>
    </row>
    <row r="417" spans="1:23" x14ac:dyDescent="0.25">
      <c r="A417" s="45"/>
      <c r="B417" s="46"/>
      <c r="C417" s="46"/>
      <c r="D417" s="46"/>
      <c r="E417" s="46"/>
      <c r="F417" s="49"/>
      <c r="G417" s="50"/>
      <c r="H417" s="50"/>
      <c r="I417" s="50"/>
      <c r="J417" s="50"/>
      <c r="K417" s="50"/>
      <c r="L417" s="50"/>
      <c r="M417" s="50"/>
      <c r="N417" s="51"/>
      <c r="O417" s="49"/>
      <c r="P417" s="50"/>
      <c r="Q417" s="52"/>
      <c r="R417" s="46"/>
      <c r="S417" s="54"/>
      <c r="T417" s="46"/>
      <c r="U417" s="46"/>
    </row>
    <row r="418" spans="1:23" x14ac:dyDescent="0.25">
      <c r="A418" s="45"/>
      <c r="B418" s="46"/>
      <c r="C418" s="46"/>
      <c r="D418" s="46"/>
      <c r="E418" s="46"/>
      <c r="F418" s="49"/>
      <c r="G418" s="50"/>
      <c r="H418" s="50"/>
      <c r="I418" s="50"/>
      <c r="J418" s="50"/>
      <c r="K418" s="50"/>
      <c r="L418" s="50"/>
      <c r="M418" s="50"/>
      <c r="N418" s="51"/>
      <c r="O418" s="49"/>
      <c r="P418" s="50"/>
      <c r="Q418" s="52"/>
      <c r="R418" s="46"/>
      <c r="S418" s="54"/>
      <c r="T418" s="46"/>
      <c r="U418" s="46"/>
    </row>
    <row r="419" spans="1:23" x14ac:dyDescent="0.25">
      <c r="A419" s="45"/>
      <c r="B419" s="46"/>
      <c r="C419" s="46"/>
      <c r="D419" s="46"/>
      <c r="E419" s="46"/>
      <c r="F419" s="49"/>
      <c r="G419" s="50"/>
      <c r="H419" s="50"/>
      <c r="I419" s="50"/>
      <c r="J419" s="50"/>
      <c r="K419" s="50"/>
      <c r="L419" s="50"/>
      <c r="M419" s="50"/>
      <c r="N419" s="51"/>
      <c r="O419" s="49"/>
      <c r="P419" s="50"/>
      <c r="Q419" s="52"/>
      <c r="R419" s="46"/>
      <c r="S419" s="54"/>
      <c r="T419" s="46"/>
      <c r="U419" s="46"/>
    </row>
    <row r="420" spans="1:23" x14ac:dyDescent="0.25">
      <c r="A420" s="45"/>
      <c r="B420" s="46"/>
      <c r="C420" s="46"/>
      <c r="D420" s="46"/>
      <c r="E420" s="46"/>
      <c r="F420" s="49"/>
      <c r="G420" s="50"/>
      <c r="H420" s="50"/>
      <c r="I420" s="50"/>
      <c r="J420" s="50"/>
      <c r="K420" s="50"/>
      <c r="L420" s="50"/>
      <c r="M420" s="50"/>
      <c r="N420" s="51"/>
      <c r="O420" s="49"/>
      <c r="P420" s="50"/>
      <c r="Q420" s="52"/>
      <c r="R420" s="46"/>
      <c r="S420" s="54"/>
      <c r="T420" s="46"/>
      <c r="U420" s="46"/>
    </row>
    <row r="421" spans="1:23" x14ac:dyDescent="0.25">
      <c r="A421" s="45"/>
      <c r="B421" s="46"/>
      <c r="C421" s="46"/>
      <c r="D421" s="46"/>
      <c r="E421" s="46"/>
      <c r="F421" s="49"/>
      <c r="G421" s="50"/>
      <c r="H421" s="50"/>
      <c r="I421" s="50"/>
      <c r="J421" s="50"/>
      <c r="K421" s="50"/>
      <c r="L421" s="50"/>
      <c r="M421" s="50"/>
      <c r="N421" s="51"/>
      <c r="O421" s="49"/>
      <c r="P421" s="50"/>
      <c r="Q421" s="52"/>
      <c r="R421" s="46"/>
      <c r="S421" s="54"/>
      <c r="T421" s="46"/>
      <c r="U421" s="46"/>
    </row>
    <row r="422" spans="1:23" x14ac:dyDescent="0.25">
      <c r="A422" s="45"/>
      <c r="B422" s="46"/>
      <c r="C422" s="46"/>
      <c r="D422" s="46"/>
      <c r="E422" s="46"/>
      <c r="F422" s="49"/>
      <c r="G422" s="50"/>
      <c r="H422" s="50"/>
      <c r="I422" s="50"/>
      <c r="J422" s="50"/>
      <c r="K422" s="50"/>
      <c r="L422" s="50"/>
      <c r="M422" s="50"/>
      <c r="N422" s="51"/>
      <c r="O422" s="49"/>
      <c r="P422" s="50"/>
      <c r="Q422" s="52"/>
      <c r="R422" s="46"/>
      <c r="S422" s="54"/>
      <c r="T422" s="46"/>
      <c r="U422" s="46"/>
    </row>
    <row r="423" spans="1:23" x14ac:dyDescent="0.25">
      <c r="A423" s="45"/>
      <c r="B423" s="46"/>
      <c r="C423" s="46"/>
      <c r="D423" s="46"/>
      <c r="E423" s="46"/>
      <c r="F423" s="49"/>
      <c r="G423" s="50"/>
      <c r="H423" s="50"/>
      <c r="I423" s="50"/>
      <c r="J423" s="50"/>
      <c r="K423" s="50"/>
      <c r="L423" s="50"/>
      <c r="M423" s="50"/>
      <c r="N423" s="51"/>
      <c r="O423" s="49"/>
      <c r="P423" s="50"/>
      <c r="Q423" s="52"/>
      <c r="R423" s="46"/>
      <c r="S423" s="54"/>
      <c r="T423" s="46"/>
      <c r="U423" s="46"/>
    </row>
    <row customFormat="1" r="424" s="55" spans="1:23" x14ac:dyDescent="0.25">
      <c r="A424" s="45"/>
      <c r="B424" s="46"/>
      <c r="C424" s="46"/>
      <c r="D424" s="46"/>
      <c r="E424" s="46"/>
      <c r="F424" s="49"/>
      <c r="G424" s="50"/>
      <c r="H424" s="50"/>
      <c r="I424" s="50"/>
      <c r="J424" s="50"/>
      <c r="K424" s="50"/>
      <c r="L424" s="50"/>
      <c r="M424" s="50"/>
      <c r="N424" s="51"/>
      <c r="O424" s="49"/>
      <c r="P424" s="50"/>
      <c r="Q424" s="52"/>
      <c r="R424" s="46"/>
      <c r="S424" s="54"/>
      <c r="T424" s="46"/>
      <c r="U424" s="46"/>
      <c r="W424" s="36"/>
    </row>
    <row r="425" spans="1:23" x14ac:dyDescent="0.25">
      <c r="A425" s="45"/>
      <c r="B425" s="46"/>
      <c r="C425" s="46"/>
      <c r="D425" s="46"/>
      <c r="E425" s="46"/>
      <c r="F425" s="49"/>
      <c r="G425" s="50"/>
      <c r="H425" s="50"/>
      <c r="I425" s="50"/>
      <c r="J425" s="50"/>
      <c r="K425" s="50"/>
      <c r="L425" s="50"/>
      <c r="M425" s="50"/>
      <c r="N425" s="51"/>
      <c r="O425" s="49"/>
      <c r="P425" s="50"/>
      <c r="Q425" s="52"/>
      <c r="R425" s="46"/>
      <c r="S425" s="54"/>
      <c r="T425" s="46"/>
      <c r="U425" s="46"/>
    </row>
    <row r="426" spans="1:23" x14ac:dyDescent="0.25">
      <c r="A426" s="45"/>
      <c r="B426" s="46"/>
      <c r="C426" s="46"/>
      <c r="D426" s="46"/>
      <c r="E426" s="46"/>
      <c r="F426" s="49"/>
      <c r="G426" s="50"/>
      <c r="H426" s="50"/>
      <c r="I426" s="50"/>
      <c r="J426" s="50"/>
      <c r="K426" s="50"/>
      <c r="L426" s="50"/>
      <c r="M426" s="50"/>
      <c r="N426" s="51"/>
      <c r="O426" s="49"/>
      <c r="P426" s="50"/>
      <c r="Q426" s="52"/>
      <c r="R426" s="46"/>
      <c r="S426" s="54"/>
      <c r="T426" s="46"/>
      <c r="U426" s="46"/>
      <c r="W426" s="55"/>
    </row>
    <row r="427" spans="1:23" x14ac:dyDescent="0.25">
      <c r="A427" s="45"/>
      <c r="B427" s="46"/>
      <c r="C427" s="46"/>
      <c r="D427" s="46"/>
      <c r="E427" s="46"/>
      <c r="F427" s="49"/>
      <c r="G427" s="50"/>
      <c r="H427" s="50"/>
      <c r="I427" s="50"/>
      <c r="J427" s="50"/>
      <c r="K427" s="50"/>
      <c r="L427" s="50"/>
      <c r="M427" s="50"/>
      <c r="N427" s="51"/>
      <c r="O427" s="49"/>
      <c r="P427" s="50"/>
      <c r="Q427" s="52"/>
      <c r="R427" s="46"/>
      <c r="S427" s="54"/>
      <c r="T427" s="46"/>
      <c r="U427" s="46"/>
    </row>
    <row r="428" spans="1:23" x14ac:dyDescent="0.25">
      <c r="A428" s="45"/>
      <c r="B428" s="46"/>
      <c r="C428" s="46"/>
      <c r="D428" s="46"/>
      <c r="E428" s="46"/>
      <c r="F428" s="49"/>
      <c r="G428" s="50"/>
      <c r="H428" s="50"/>
      <c r="I428" s="50"/>
      <c r="J428" s="50"/>
      <c r="K428" s="50"/>
      <c r="L428" s="50"/>
      <c r="M428" s="50"/>
      <c r="N428" s="51"/>
      <c r="O428" s="49"/>
      <c r="P428" s="50"/>
      <c r="Q428" s="52"/>
      <c r="R428" s="46"/>
      <c r="S428" s="54"/>
      <c r="T428" s="46"/>
      <c r="U428" s="46"/>
    </row>
    <row r="429" spans="1:23" x14ac:dyDescent="0.25">
      <c r="A429" s="45"/>
      <c r="B429" s="46"/>
      <c r="C429" s="46"/>
      <c r="D429" s="46"/>
      <c r="E429" s="46"/>
      <c r="F429" s="49"/>
      <c r="G429" s="50"/>
      <c r="H429" s="50"/>
      <c r="I429" s="50"/>
      <c r="J429" s="50"/>
      <c r="K429" s="50"/>
      <c r="L429" s="50"/>
      <c r="M429" s="50"/>
      <c r="N429" s="51"/>
      <c r="O429" s="49"/>
      <c r="P429" s="50"/>
      <c r="Q429" s="52"/>
      <c r="R429" s="46"/>
      <c r="S429" s="54"/>
      <c r="T429" s="46"/>
      <c r="U429" s="46"/>
    </row>
    <row r="430" spans="1:23" x14ac:dyDescent="0.25">
      <c r="A430" s="45"/>
      <c r="B430" s="46"/>
      <c r="C430" s="46"/>
      <c r="D430" s="46"/>
      <c r="E430" s="46"/>
      <c r="F430" s="49"/>
      <c r="G430" s="50"/>
      <c r="H430" s="50"/>
      <c r="I430" s="50"/>
      <c r="J430" s="50"/>
      <c r="K430" s="50"/>
      <c r="L430" s="50"/>
      <c r="M430" s="50"/>
      <c r="N430" s="51"/>
      <c r="O430" s="49"/>
      <c r="P430" s="50"/>
      <c r="Q430" s="52"/>
      <c r="R430" s="46"/>
      <c r="S430" s="54"/>
      <c r="T430" s="46"/>
      <c r="U430" s="46"/>
    </row>
    <row r="431" spans="1:23" x14ac:dyDescent="0.25">
      <c r="A431" s="45"/>
      <c r="B431" s="46"/>
      <c r="C431" s="46"/>
      <c r="D431" s="46"/>
      <c r="E431" s="46"/>
      <c r="F431" s="49"/>
      <c r="G431" s="50"/>
      <c r="H431" s="50"/>
      <c r="I431" s="50"/>
      <c r="J431" s="50"/>
      <c r="K431" s="50"/>
      <c r="L431" s="50"/>
      <c r="M431" s="50"/>
      <c r="N431" s="51"/>
      <c r="O431" s="49"/>
      <c r="P431" s="50"/>
      <c r="Q431" s="52"/>
      <c r="R431" s="46"/>
      <c r="S431" s="54"/>
      <c r="T431" s="46"/>
      <c r="U431" s="46"/>
    </row>
    <row r="432" spans="1:23" x14ac:dyDescent="0.25">
      <c r="A432" s="45"/>
      <c r="B432" s="46"/>
      <c r="C432" s="46"/>
      <c r="D432" s="46"/>
      <c r="E432" s="46"/>
      <c r="F432" s="49"/>
      <c r="G432" s="50"/>
      <c r="H432" s="50"/>
      <c r="I432" s="50"/>
      <c r="J432" s="50"/>
      <c r="K432" s="50"/>
      <c r="L432" s="50"/>
      <c r="M432" s="50"/>
      <c r="N432" s="51"/>
      <c r="O432" s="49"/>
      <c r="P432" s="50"/>
      <c r="Q432" s="52"/>
      <c r="R432" s="46"/>
      <c r="S432" s="54"/>
      <c r="T432" s="46"/>
      <c r="U432" s="46"/>
    </row>
    <row r="433" spans="1:21" x14ac:dyDescent="0.25">
      <c r="A433" s="45"/>
      <c r="B433" s="46"/>
      <c r="C433" s="46"/>
      <c r="D433" s="46"/>
      <c r="E433" s="46"/>
      <c r="F433" s="49"/>
      <c r="G433" s="50"/>
      <c r="H433" s="50"/>
      <c r="I433" s="50"/>
      <c r="J433" s="50"/>
      <c r="K433" s="50"/>
      <c r="L433" s="50"/>
      <c r="M433" s="50"/>
      <c r="N433" s="51"/>
      <c r="O433" s="49"/>
      <c r="P433" s="50"/>
      <c r="Q433" s="52"/>
      <c r="R433" s="46"/>
      <c r="S433" s="54"/>
      <c r="T433" s="46"/>
      <c r="U433" s="46"/>
    </row>
    <row r="434" spans="1:21" x14ac:dyDescent="0.25">
      <c r="A434" s="45"/>
      <c r="B434" s="46"/>
      <c r="C434" s="46"/>
      <c r="D434" s="46"/>
      <c r="E434" s="46"/>
      <c r="F434" s="49"/>
      <c r="G434" s="50"/>
      <c r="H434" s="50"/>
      <c r="I434" s="50"/>
      <c r="J434" s="50"/>
      <c r="K434" s="50"/>
      <c r="L434" s="50"/>
      <c r="M434" s="50"/>
      <c r="N434" s="51"/>
      <c r="O434" s="49"/>
      <c r="P434" s="50"/>
      <c r="Q434" s="52"/>
      <c r="R434" s="46"/>
      <c r="S434" s="54"/>
      <c r="T434" s="46"/>
      <c r="U434" s="46"/>
    </row>
    <row r="435" spans="1:21" x14ac:dyDescent="0.25">
      <c r="A435" s="45"/>
      <c r="B435" s="46"/>
      <c r="C435" s="46"/>
      <c r="D435" s="46"/>
      <c r="E435" s="46"/>
      <c r="F435" s="49"/>
      <c r="G435" s="50"/>
      <c r="H435" s="50"/>
      <c r="I435" s="50"/>
      <c r="J435" s="50"/>
      <c r="K435" s="50"/>
      <c r="L435" s="50"/>
      <c r="M435" s="50"/>
      <c r="N435" s="51"/>
      <c r="O435" s="49"/>
      <c r="P435" s="50"/>
      <c r="Q435" s="52"/>
      <c r="R435" s="46"/>
      <c r="S435" s="54"/>
      <c r="T435" s="46"/>
      <c r="U435" s="46"/>
    </row>
    <row r="436" spans="1:21" x14ac:dyDescent="0.25">
      <c r="A436" s="45"/>
      <c r="B436" s="46"/>
      <c r="C436" s="46"/>
      <c r="D436" s="46"/>
      <c r="E436" s="46"/>
      <c r="F436" s="49"/>
      <c r="G436" s="50"/>
      <c r="H436" s="50"/>
      <c r="I436" s="50"/>
      <c r="J436" s="50"/>
      <c r="K436" s="50"/>
      <c r="L436" s="50"/>
      <c r="M436" s="50"/>
      <c r="N436" s="51"/>
      <c r="O436" s="49"/>
      <c r="P436" s="50"/>
      <c r="Q436" s="52"/>
      <c r="R436" s="46"/>
      <c r="S436" s="54"/>
      <c r="T436" s="46"/>
      <c r="U436" s="46"/>
    </row>
    <row r="437" spans="1:21" x14ac:dyDescent="0.25">
      <c r="A437" s="45"/>
      <c r="B437" s="46"/>
      <c r="C437" s="46"/>
      <c r="D437" s="46"/>
      <c r="E437" s="46"/>
      <c r="F437" s="49"/>
      <c r="G437" s="50"/>
      <c r="H437" s="50"/>
      <c r="I437" s="50"/>
      <c r="J437" s="50"/>
      <c r="K437" s="50"/>
      <c r="L437" s="50"/>
      <c r="M437" s="50"/>
      <c r="N437" s="51"/>
      <c r="O437" s="49"/>
      <c r="P437" s="50"/>
      <c r="Q437" s="52"/>
      <c r="R437" s="46"/>
      <c r="S437" s="54"/>
      <c r="T437" s="46"/>
      <c r="U437" s="46"/>
    </row>
    <row r="438" spans="1:21" x14ac:dyDescent="0.25">
      <c r="A438" s="45"/>
      <c r="B438" s="46"/>
      <c r="C438" s="46"/>
      <c r="D438" s="46"/>
      <c r="E438" s="46"/>
      <c r="F438" s="49"/>
      <c r="G438" s="50"/>
      <c r="H438" s="50"/>
      <c r="I438" s="50"/>
      <c r="J438" s="50"/>
      <c r="K438" s="50"/>
      <c r="L438" s="50"/>
      <c r="M438" s="50"/>
      <c r="N438" s="51"/>
      <c r="O438" s="49"/>
      <c r="P438" s="50"/>
      <c r="Q438" s="52"/>
      <c r="R438" s="46"/>
      <c r="S438" s="54"/>
      <c r="T438" s="46"/>
      <c r="U438" s="46"/>
    </row>
    <row r="439" spans="1:21" x14ac:dyDescent="0.25">
      <c r="A439" s="45"/>
      <c r="B439" s="46"/>
      <c r="C439" s="46"/>
      <c r="D439" s="46"/>
      <c r="E439" s="46"/>
      <c r="F439" s="49"/>
      <c r="G439" s="50"/>
      <c r="H439" s="50"/>
      <c r="I439" s="50"/>
      <c r="J439" s="50"/>
      <c r="K439" s="50"/>
      <c r="L439" s="50"/>
      <c r="M439" s="50"/>
      <c r="N439" s="51"/>
      <c r="O439" s="49"/>
      <c r="P439" s="50"/>
      <c r="Q439" s="52"/>
      <c r="R439" s="46"/>
      <c r="S439" s="54"/>
      <c r="T439" s="46"/>
      <c r="U439" s="46"/>
    </row>
    <row r="440" spans="1:21" x14ac:dyDescent="0.25">
      <c r="A440" s="45"/>
      <c r="B440" s="46"/>
      <c r="C440" s="46"/>
      <c r="D440" s="46"/>
      <c r="E440" s="46"/>
      <c r="F440" s="49"/>
      <c r="G440" s="50"/>
      <c r="H440" s="50"/>
      <c r="I440" s="50"/>
      <c r="J440" s="50"/>
      <c r="K440" s="50"/>
      <c r="L440" s="50"/>
      <c r="M440" s="50"/>
      <c r="N440" s="51"/>
      <c r="O440" s="49"/>
      <c r="P440" s="50"/>
      <c r="Q440" s="52"/>
      <c r="R440" s="46"/>
      <c r="S440" s="54"/>
      <c r="T440" s="46"/>
      <c r="U440" s="46"/>
    </row>
    <row r="441" spans="1:21" x14ac:dyDescent="0.25">
      <c r="A441" s="45"/>
      <c r="B441" s="46"/>
      <c r="C441" s="46"/>
      <c r="D441" s="46"/>
      <c r="E441" s="46"/>
      <c r="F441" s="49"/>
      <c r="G441" s="50"/>
      <c r="H441" s="50"/>
      <c r="I441" s="50"/>
      <c r="J441" s="50"/>
      <c r="K441" s="50"/>
      <c r="L441" s="50"/>
      <c r="M441" s="50"/>
      <c r="N441" s="51"/>
      <c r="O441" s="49"/>
      <c r="P441" s="50"/>
      <c r="Q441" s="52"/>
      <c r="R441" s="46"/>
      <c r="S441" s="54"/>
      <c r="T441" s="46"/>
      <c r="U441" s="46"/>
    </row>
    <row r="442" spans="1:21" x14ac:dyDescent="0.25">
      <c r="A442" s="45"/>
      <c r="B442" s="46"/>
      <c r="C442" s="46"/>
      <c r="D442" s="46"/>
      <c r="E442" s="46"/>
      <c r="F442" s="49"/>
      <c r="G442" s="50"/>
      <c r="H442" s="50"/>
      <c r="I442" s="50"/>
      <c r="J442" s="50"/>
      <c r="K442" s="50"/>
      <c r="L442" s="50"/>
      <c r="M442" s="50"/>
      <c r="N442" s="51"/>
      <c r="O442" s="49"/>
      <c r="P442" s="50"/>
      <c r="Q442" s="52"/>
      <c r="R442" s="46"/>
      <c r="S442" s="54"/>
      <c r="T442" s="46"/>
      <c r="U442" s="46"/>
    </row>
    <row r="443" spans="1:21" x14ac:dyDescent="0.25">
      <c r="A443" s="45"/>
      <c r="B443" s="46"/>
      <c r="C443" s="46"/>
      <c r="D443" s="46"/>
      <c r="E443" s="46"/>
      <c r="F443" s="49"/>
      <c r="G443" s="50"/>
      <c r="H443" s="50"/>
      <c r="I443" s="50"/>
      <c r="J443" s="50"/>
      <c r="K443" s="50"/>
      <c r="L443" s="50"/>
      <c r="M443" s="50"/>
      <c r="N443" s="51"/>
      <c r="O443" s="49"/>
      <c r="P443" s="50"/>
      <c r="Q443" s="52"/>
      <c r="R443" s="46"/>
      <c r="S443" s="54"/>
      <c r="T443" s="46"/>
      <c r="U443" s="46"/>
    </row>
    <row r="444" spans="1:21" x14ac:dyDescent="0.25">
      <c r="A444" s="45"/>
      <c r="B444" s="46"/>
      <c r="C444" s="46"/>
      <c r="D444" s="46"/>
      <c r="E444" s="46"/>
      <c r="F444" s="49"/>
      <c r="G444" s="50"/>
      <c r="H444" s="50"/>
      <c r="I444" s="50"/>
      <c r="J444" s="50"/>
      <c r="K444" s="50"/>
      <c r="L444" s="50"/>
      <c r="M444" s="50"/>
      <c r="N444" s="51"/>
      <c r="O444" s="49"/>
      <c r="P444" s="50"/>
      <c r="Q444" s="52"/>
      <c r="R444" s="46"/>
      <c r="S444" s="54"/>
      <c r="T444" s="46"/>
      <c r="U444" s="46"/>
    </row>
    <row r="445" spans="1:21" x14ac:dyDescent="0.25">
      <c r="A445" s="45"/>
      <c r="B445" s="46"/>
      <c r="C445" s="46"/>
      <c r="D445" s="46"/>
      <c r="E445" s="46"/>
      <c r="F445" s="49"/>
      <c r="G445" s="50"/>
      <c r="H445" s="50"/>
      <c r="I445" s="50"/>
      <c r="J445" s="50"/>
      <c r="K445" s="50"/>
      <c r="L445" s="50"/>
      <c r="M445" s="50"/>
      <c r="N445" s="51"/>
      <c r="O445" s="49"/>
      <c r="P445" s="50"/>
      <c r="Q445" s="52"/>
      <c r="R445" s="46"/>
      <c r="S445" s="54"/>
      <c r="T445" s="46"/>
      <c r="U445" s="46"/>
    </row>
    <row r="446" spans="1:21" x14ac:dyDescent="0.25">
      <c r="A446" s="45"/>
      <c r="B446" s="46"/>
      <c r="C446" s="46"/>
      <c r="D446" s="46"/>
      <c r="E446" s="46"/>
      <c r="F446" s="49"/>
      <c r="G446" s="50"/>
      <c r="H446" s="50"/>
      <c r="I446" s="50"/>
      <c r="J446" s="50"/>
      <c r="K446" s="50"/>
      <c r="L446" s="50"/>
      <c r="M446" s="50"/>
      <c r="N446" s="51"/>
      <c r="O446" s="49"/>
      <c r="P446" s="50"/>
      <c r="Q446" s="52"/>
      <c r="R446" s="46"/>
      <c r="S446" s="54"/>
      <c r="T446" s="46"/>
      <c r="U446" s="46"/>
    </row>
    <row r="447" spans="1:21" x14ac:dyDescent="0.25">
      <c r="A447" s="45"/>
      <c r="B447" s="46"/>
      <c r="C447" s="46"/>
      <c r="D447" s="46"/>
      <c r="E447" s="46"/>
      <c r="F447" s="49"/>
      <c r="G447" s="50"/>
      <c r="H447" s="50"/>
      <c r="I447" s="50"/>
      <c r="J447" s="50"/>
      <c r="K447" s="50"/>
      <c r="L447" s="50"/>
      <c r="M447" s="50"/>
      <c r="N447" s="51"/>
      <c r="O447" s="49"/>
      <c r="P447" s="50"/>
      <c r="Q447" s="52"/>
      <c r="R447" s="46"/>
      <c r="S447" s="54"/>
      <c r="T447" s="46"/>
      <c r="U447" s="46"/>
    </row>
    <row r="448" spans="1:21" x14ac:dyDescent="0.25">
      <c r="A448" s="45"/>
      <c r="B448" s="46"/>
      <c r="C448" s="46"/>
      <c r="D448" s="46"/>
      <c r="E448" s="46"/>
      <c r="F448" s="49"/>
      <c r="G448" s="50"/>
      <c r="H448" s="50"/>
      <c r="I448" s="50"/>
      <c r="J448" s="50"/>
      <c r="K448" s="50"/>
      <c r="L448" s="50"/>
      <c r="M448" s="50"/>
      <c r="N448" s="51"/>
      <c r="O448" s="49"/>
      <c r="P448" s="50"/>
      <c r="Q448" s="52"/>
      <c r="R448" s="46"/>
      <c r="S448" s="54"/>
      <c r="T448" s="46"/>
      <c r="U448" s="46"/>
    </row>
    <row r="449" spans="1:21" x14ac:dyDescent="0.25">
      <c r="A449" s="45"/>
      <c r="B449" s="46"/>
      <c r="C449" s="46"/>
      <c r="D449" s="46"/>
      <c r="E449" s="46"/>
      <c r="F449" s="49"/>
      <c r="G449" s="50"/>
      <c r="H449" s="50"/>
      <c r="I449" s="50"/>
      <c r="J449" s="50"/>
      <c r="K449" s="50"/>
      <c r="L449" s="50"/>
      <c r="M449" s="50"/>
      <c r="N449" s="51"/>
      <c r="O449" s="49"/>
      <c r="P449" s="50"/>
      <c r="Q449" s="52"/>
      <c r="R449" s="46"/>
      <c r="S449" s="54"/>
      <c r="T449" s="46"/>
      <c r="U449" s="46"/>
    </row>
    <row r="450" spans="1:21" x14ac:dyDescent="0.25">
      <c r="A450" s="45"/>
      <c r="B450" s="46"/>
      <c r="C450" s="46"/>
      <c r="D450" s="46"/>
      <c r="E450" s="46"/>
      <c r="F450" s="49"/>
      <c r="G450" s="50"/>
      <c r="H450" s="50"/>
      <c r="I450" s="50"/>
      <c r="J450" s="50"/>
      <c r="K450" s="50"/>
      <c r="L450" s="50"/>
      <c r="M450" s="50"/>
      <c r="N450" s="51"/>
      <c r="O450" s="49"/>
      <c r="P450" s="50"/>
      <c r="Q450" s="52"/>
      <c r="R450" s="46"/>
      <c r="S450" s="54"/>
      <c r="T450" s="46"/>
      <c r="U450" s="46"/>
    </row>
    <row r="451" spans="1:21" x14ac:dyDescent="0.25">
      <c r="A451" s="45"/>
      <c r="B451" s="46"/>
      <c r="C451" s="46"/>
      <c r="D451" s="46"/>
      <c r="E451" s="46"/>
      <c r="F451" s="49"/>
      <c r="G451" s="50"/>
      <c r="H451" s="50"/>
      <c r="I451" s="50"/>
      <c r="J451" s="50"/>
      <c r="K451" s="50"/>
      <c r="L451" s="50"/>
      <c r="M451" s="50"/>
      <c r="N451" s="51"/>
      <c r="O451" s="49"/>
      <c r="P451" s="50"/>
      <c r="Q451" s="52"/>
      <c r="R451" s="46"/>
      <c r="S451" s="54"/>
      <c r="T451" s="46"/>
      <c r="U451" s="46"/>
    </row>
    <row r="452" spans="1:21" x14ac:dyDescent="0.25">
      <c r="A452" s="45"/>
      <c r="B452" s="46"/>
      <c r="C452" s="46"/>
      <c r="D452" s="46"/>
      <c r="E452" s="46"/>
      <c r="F452" s="49"/>
      <c r="G452" s="50"/>
      <c r="H452" s="50"/>
      <c r="I452" s="50"/>
      <c r="J452" s="50"/>
      <c r="K452" s="50"/>
      <c r="L452" s="50"/>
      <c r="M452" s="50"/>
      <c r="N452" s="51"/>
      <c r="O452" s="49"/>
      <c r="P452" s="50"/>
      <c r="Q452" s="52"/>
      <c r="R452" s="46"/>
      <c r="S452" s="54"/>
      <c r="T452" s="46"/>
      <c r="U452" s="46"/>
    </row>
    <row r="453" spans="1:21" x14ac:dyDescent="0.25">
      <c r="A453" s="45"/>
      <c r="B453" s="46"/>
      <c r="C453" s="46"/>
      <c r="D453" s="46"/>
      <c r="E453" s="46"/>
      <c r="F453" s="49"/>
      <c r="G453" s="50"/>
      <c r="H453" s="50"/>
      <c r="I453" s="50"/>
      <c r="J453" s="50"/>
      <c r="K453" s="50"/>
      <c r="L453" s="50"/>
      <c r="M453" s="50"/>
      <c r="N453" s="51"/>
      <c r="O453" s="49"/>
      <c r="P453" s="50"/>
      <c r="Q453" s="52"/>
      <c r="R453" s="46"/>
      <c r="S453" s="54"/>
      <c r="T453" s="46"/>
      <c r="U453" s="46"/>
    </row>
    <row r="454" spans="1:21" x14ac:dyDescent="0.25">
      <c r="A454" s="45"/>
      <c r="B454" s="46"/>
      <c r="C454" s="46"/>
      <c r="D454" s="46"/>
      <c r="E454" s="46"/>
      <c r="F454" s="49"/>
      <c r="G454" s="50"/>
      <c r="H454" s="50"/>
      <c r="I454" s="50"/>
      <c r="J454" s="50"/>
      <c r="K454" s="50"/>
      <c r="L454" s="50"/>
      <c r="M454" s="50"/>
      <c r="N454" s="51"/>
      <c r="O454" s="49"/>
      <c r="P454" s="50"/>
      <c r="Q454" s="52"/>
      <c r="R454" s="46"/>
      <c r="S454" s="54"/>
      <c r="T454" s="46"/>
      <c r="U454" s="46"/>
    </row>
    <row r="455" spans="1:21" x14ac:dyDescent="0.25">
      <c r="A455" s="45"/>
      <c r="B455" s="46"/>
      <c r="C455" s="46"/>
      <c r="D455" s="46"/>
      <c r="E455" s="46"/>
      <c r="F455" s="49"/>
      <c r="G455" s="50"/>
      <c r="H455" s="50"/>
      <c r="I455" s="50"/>
      <c r="J455" s="50"/>
      <c r="K455" s="50"/>
      <c r="L455" s="50"/>
      <c r="M455" s="50"/>
      <c r="N455" s="51"/>
      <c r="O455" s="49"/>
      <c r="P455" s="50"/>
      <c r="Q455" s="52"/>
      <c r="R455" s="46"/>
      <c r="S455" s="54"/>
      <c r="T455" s="46"/>
      <c r="U455" s="46"/>
    </row>
    <row r="456" spans="1:21" x14ac:dyDescent="0.25">
      <c r="A456" s="45"/>
      <c r="B456" s="46"/>
      <c r="C456" s="46"/>
      <c r="D456" s="46"/>
      <c r="E456" s="46"/>
      <c r="F456" s="49"/>
      <c r="G456" s="50"/>
      <c r="H456" s="50"/>
      <c r="I456" s="50"/>
      <c r="J456" s="50"/>
      <c r="K456" s="50"/>
      <c r="L456" s="50"/>
      <c r="M456" s="50"/>
      <c r="N456" s="51"/>
      <c r="O456" s="49"/>
      <c r="P456" s="50"/>
      <c r="Q456" s="52"/>
      <c r="R456" s="46"/>
      <c r="S456" s="54"/>
      <c r="T456" s="46"/>
      <c r="U456" s="46"/>
    </row>
    <row r="457" spans="1:21" x14ac:dyDescent="0.25">
      <c r="A457" s="45"/>
      <c r="B457" s="46"/>
      <c r="C457" s="46"/>
      <c r="D457" s="46"/>
      <c r="E457" s="46"/>
      <c r="F457" s="49"/>
      <c r="G457" s="50"/>
      <c r="H457" s="50"/>
      <c r="I457" s="50"/>
      <c r="J457" s="50"/>
      <c r="K457" s="50"/>
      <c r="L457" s="50"/>
      <c r="M457" s="50"/>
      <c r="N457" s="51"/>
      <c r="O457" s="49"/>
      <c r="P457" s="50"/>
      <c r="Q457" s="52"/>
      <c r="R457" s="46"/>
      <c r="S457" s="54"/>
      <c r="T457" s="46"/>
      <c r="U457" s="46"/>
    </row>
    <row r="458" spans="1:21" x14ac:dyDescent="0.25">
      <c r="A458" s="45"/>
      <c r="B458" s="46"/>
      <c r="C458" s="46"/>
      <c r="D458" s="46"/>
      <c r="E458" s="46"/>
      <c r="F458" s="49"/>
      <c r="G458" s="50"/>
      <c r="H458" s="50"/>
      <c r="I458" s="50"/>
      <c r="J458" s="50"/>
      <c r="K458" s="50"/>
      <c r="L458" s="50"/>
      <c r="M458" s="50"/>
      <c r="N458" s="51"/>
      <c r="O458" s="49"/>
      <c r="P458" s="50"/>
      <c r="Q458" s="52"/>
      <c r="R458" s="46"/>
      <c r="S458" s="54"/>
      <c r="T458" s="46"/>
      <c r="U458" s="46"/>
    </row>
    <row r="459" spans="1:21" x14ac:dyDescent="0.25">
      <c r="A459" s="45"/>
      <c r="B459" s="46"/>
      <c r="C459" s="46"/>
      <c r="D459" s="46"/>
      <c r="E459" s="46"/>
      <c r="F459" s="49"/>
      <c r="G459" s="50"/>
      <c r="H459" s="50"/>
      <c r="I459" s="50"/>
      <c r="J459" s="50"/>
      <c r="K459" s="50"/>
      <c r="L459" s="50"/>
      <c r="M459" s="50"/>
      <c r="N459" s="51"/>
      <c r="O459" s="49"/>
      <c r="P459" s="50"/>
      <c r="Q459" s="52"/>
      <c r="R459" s="46"/>
      <c r="S459" s="54"/>
      <c r="T459" s="46"/>
      <c r="U459" s="46"/>
    </row>
    <row r="460" spans="1:21" x14ac:dyDescent="0.25">
      <c r="A460" s="45"/>
      <c r="B460" s="46"/>
      <c r="C460" s="46"/>
      <c r="D460" s="46"/>
      <c r="E460" s="46"/>
      <c r="F460" s="49"/>
      <c r="G460" s="50"/>
      <c r="H460" s="50"/>
      <c r="I460" s="50"/>
      <c r="J460" s="50"/>
      <c r="K460" s="50"/>
      <c r="L460" s="50"/>
      <c r="M460" s="50"/>
      <c r="N460" s="51"/>
      <c r="O460" s="49"/>
      <c r="P460" s="50"/>
      <c r="Q460" s="52"/>
      <c r="R460" s="46"/>
      <c r="S460" s="54"/>
      <c r="T460" s="46"/>
      <c r="U460" s="46"/>
    </row>
    <row r="461" spans="1:21" x14ac:dyDescent="0.25">
      <c r="A461" s="45"/>
      <c r="B461" s="46"/>
      <c r="C461" s="46"/>
      <c r="D461" s="46"/>
      <c r="E461" s="46"/>
      <c r="F461" s="49"/>
      <c r="G461" s="50"/>
      <c r="H461" s="50"/>
      <c r="I461" s="50"/>
      <c r="J461" s="50"/>
      <c r="K461" s="50"/>
      <c r="L461" s="50"/>
      <c r="M461" s="50"/>
      <c r="N461" s="51"/>
      <c r="O461" s="49"/>
      <c r="P461" s="50"/>
      <c r="Q461" s="52"/>
      <c r="R461" s="46"/>
      <c r="S461" s="54"/>
      <c r="T461" s="46"/>
      <c r="U461" s="46"/>
    </row>
    <row r="462" spans="1:21" x14ac:dyDescent="0.25">
      <c r="A462" s="45"/>
      <c r="B462" s="46"/>
      <c r="C462" s="46"/>
      <c r="D462" s="46"/>
      <c r="E462" s="46"/>
      <c r="F462" s="49"/>
      <c r="G462" s="50"/>
      <c r="H462" s="50"/>
      <c r="I462" s="50"/>
      <c r="J462" s="50"/>
      <c r="K462" s="50"/>
      <c r="L462" s="50"/>
      <c r="M462" s="50"/>
      <c r="N462" s="51"/>
      <c r="O462" s="49"/>
      <c r="P462" s="50"/>
      <c r="Q462" s="52"/>
      <c r="R462" s="46"/>
      <c r="S462" s="54"/>
      <c r="T462" s="46"/>
      <c r="U462" s="46"/>
    </row>
    <row r="463" spans="1:21" x14ac:dyDescent="0.25">
      <c r="A463" s="45"/>
      <c r="B463" s="46"/>
      <c r="C463" s="46"/>
      <c r="D463" s="46"/>
      <c r="E463" s="46"/>
      <c r="F463" s="49"/>
      <c r="G463" s="50"/>
      <c r="H463" s="50"/>
      <c r="I463" s="50"/>
      <c r="J463" s="50"/>
      <c r="K463" s="50"/>
      <c r="L463" s="50"/>
      <c r="M463" s="50"/>
      <c r="N463" s="51"/>
      <c r="O463" s="49"/>
      <c r="P463" s="50"/>
      <c r="Q463" s="52"/>
      <c r="R463" s="46"/>
      <c r="S463" s="54"/>
      <c r="T463" s="46"/>
      <c r="U463" s="46"/>
    </row>
    <row r="464" spans="1:21" x14ac:dyDescent="0.25">
      <c r="A464" s="45"/>
      <c r="B464" s="46"/>
      <c r="C464" s="46"/>
      <c r="D464" s="46"/>
      <c r="E464" s="46"/>
      <c r="F464" s="49"/>
      <c r="G464" s="50"/>
      <c r="H464" s="50"/>
      <c r="I464" s="50"/>
      <c r="J464" s="50"/>
      <c r="K464" s="50"/>
      <c r="L464" s="50"/>
      <c r="M464" s="50"/>
      <c r="N464" s="51"/>
      <c r="O464" s="49"/>
      <c r="P464" s="50"/>
      <c r="Q464" s="52"/>
      <c r="R464" s="46"/>
      <c r="S464" s="54"/>
      <c r="T464" s="46"/>
      <c r="U464" s="46"/>
    </row>
    <row r="465" spans="1:21" x14ac:dyDescent="0.25">
      <c r="A465" s="45"/>
      <c r="B465" s="46"/>
      <c r="C465" s="46"/>
      <c r="D465" s="46"/>
      <c r="E465" s="46"/>
      <c r="F465" s="49"/>
      <c r="G465" s="50"/>
      <c r="H465" s="50"/>
      <c r="I465" s="50"/>
      <c r="J465" s="50"/>
      <c r="K465" s="50"/>
      <c r="L465" s="50"/>
      <c r="M465" s="50"/>
      <c r="N465" s="51"/>
      <c r="O465" s="49"/>
      <c r="P465" s="50"/>
      <c r="Q465" s="52"/>
      <c r="R465" s="46"/>
      <c r="S465" s="54"/>
      <c r="T465" s="46"/>
      <c r="U465" s="46"/>
    </row>
    <row r="466" spans="1:21" x14ac:dyDescent="0.25">
      <c r="A466" s="45"/>
      <c r="B466" s="46"/>
      <c r="C466" s="46"/>
      <c r="D466" s="46"/>
      <c r="E466" s="46"/>
      <c r="F466" s="49"/>
      <c r="G466" s="50"/>
      <c r="H466" s="50"/>
      <c r="I466" s="50"/>
      <c r="J466" s="50"/>
      <c r="K466" s="50"/>
      <c r="L466" s="50"/>
      <c r="M466" s="50"/>
      <c r="N466" s="51"/>
      <c r="O466" s="49"/>
      <c r="P466" s="50"/>
      <c r="Q466" s="52"/>
      <c r="R466" s="46"/>
      <c r="S466" s="54"/>
      <c r="T466" s="46"/>
      <c r="U466" s="46"/>
    </row>
    <row r="467" spans="1:21" x14ac:dyDescent="0.25">
      <c r="A467" s="45"/>
      <c r="B467" s="46"/>
      <c r="C467" s="46"/>
      <c r="D467" s="46"/>
      <c r="E467" s="46"/>
      <c r="F467" s="49"/>
      <c r="G467" s="50"/>
      <c r="H467" s="50"/>
      <c r="I467" s="50"/>
      <c r="J467" s="50"/>
      <c r="K467" s="50"/>
      <c r="L467" s="50"/>
      <c r="M467" s="50"/>
      <c r="N467" s="51"/>
      <c r="O467" s="49"/>
      <c r="P467" s="50"/>
      <c r="Q467" s="52"/>
      <c r="R467" s="46"/>
      <c r="S467" s="54"/>
      <c r="T467" s="46"/>
      <c r="U467" s="46"/>
    </row>
    <row r="468" spans="1:21" x14ac:dyDescent="0.25">
      <c r="A468" s="45"/>
      <c r="B468" s="46"/>
      <c r="C468" s="46"/>
      <c r="D468" s="46"/>
      <c r="E468" s="46"/>
      <c r="F468" s="49"/>
      <c r="G468" s="50"/>
      <c r="H468" s="50"/>
      <c r="I468" s="50"/>
      <c r="J468" s="50"/>
      <c r="K468" s="50"/>
      <c r="L468" s="50"/>
      <c r="M468" s="50"/>
      <c r="N468" s="51"/>
      <c r="O468" s="49"/>
      <c r="P468" s="50"/>
      <c r="Q468" s="52"/>
      <c r="R468" s="46"/>
      <c r="S468" s="54"/>
      <c r="T468" s="46"/>
      <c r="U468" s="46"/>
    </row>
    <row r="469" spans="1:21" x14ac:dyDescent="0.25">
      <c r="A469" s="45"/>
      <c r="B469" s="46"/>
      <c r="C469" s="46"/>
      <c r="D469" s="46"/>
      <c r="E469" s="46"/>
      <c r="F469" s="49"/>
      <c r="G469" s="50"/>
      <c r="H469" s="50"/>
      <c r="I469" s="50"/>
      <c r="J469" s="50"/>
      <c r="K469" s="50"/>
      <c r="L469" s="50"/>
      <c r="M469" s="50"/>
      <c r="N469" s="51"/>
      <c r="O469" s="49"/>
      <c r="P469" s="50"/>
      <c r="Q469" s="52"/>
      <c r="R469" s="46"/>
      <c r="S469" s="54"/>
      <c r="T469" s="46"/>
      <c r="U469" s="46"/>
    </row>
    <row r="470" spans="1:21" x14ac:dyDescent="0.25">
      <c r="A470" s="45"/>
      <c r="B470" s="46"/>
      <c r="C470" s="46"/>
      <c r="D470" s="46"/>
      <c r="E470" s="46"/>
      <c r="F470" s="49"/>
      <c r="G470" s="50"/>
      <c r="H470" s="50"/>
      <c r="I470" s="50"/>
      <c r="J470" s="50"/>
      <c r="K470" s="50"/>
      <c r="L470" s="50"/>
      <c r="M470" s="50"/>
      <c r="N470" s="51"/>
      <c r="O470" s="49"/>
      <c r="P470" s="50"/>
      <c r="Q470" s="52"/>
      <c r="R470" s="46"/>
      <c r="S470" s="54"/>
      <c r="T470" s="46"/>
      <c r="U470" s="46"/>
    </row>
    <row r="471" spans="1:21" x14ac:dyDescent="0.25">
      <c r="A471" s="45"/>
      <c r="B471" s="46"/>
      <c r="C471" s="46"/>
      <c r="D471" s="46"/>
      <c r="E471" s="46"/>
      <c r="F471" s="49"/>
      <c r="G471" s="50"/>
      <c r="H471" s="50"/>
      <c r="I471" s="50"/>
      <c r="J471" s="50"/>
      <c r="K471" s="50"/>
      <c r="L471" s="50"/>
      <c r="M471" s="50"/>
      <c r="N471" s="51"/>
      <c r="O471" s="49"/>
      <c r="P471" s="50"/>
      <c r="Q471" s="52"/>
      <c r="R471" s="46"/>
      <c r="S471" s="54"/>
      <c r="T471" s="46"/>
      <c r="U471" s="46"/>
    </row>
    <row r="472" spans="1:21" x14ac:dyDescent="0.25">
      <c r="A472" s="45"/>
      <c r="B472" s="46"/>
      <c r="C472" s="46"/>
      <c r="D472" s="46"/>
      <c r="E472" s="46"/>
      <c r="F472" s="49"/>
      <c r="G472" s="50"/>
      <c r="H472" s="50"/>
      <c r="I472" s="50"/>
      <c r="J472" s="50"/>
      <c r="K472" s="50"/>
      <c r="L472" s="50"/>
      <c r="M472" s="50"/>
      <c r="N472" s="51"/>
      <c r="O472" s="49"/>
      <c r="P472" s="50"/>
      <c r="Q472" s="52"/>
      <c r="R472" s="46"/>
      <c r="S472" s="54"/>
      <c r="T472" s="46"/>
      <c r="U472" s="46"/>
    </row>
    <row r="473" spans="1:21" x14ac:dyDescent="0.25">
      <c r="A473" s="45"/>
      <c r="B473" s="46"/>
      <c r="C473" s="46"/>
      <c r="D473" s="46"/>
      <c r="E473" s="46"/>
      <c r="F473" s="49"/>
      <c r="G473" s="50"/>
      <c r="H473" s="50"/>
      <c r="I473" s="50"/>
      <c r="J473" s="50"/>
      <c r="K473" s="50"/>
      <c r="L473" s="50"/>
      <c r="M473" s="50"/>
      <c r="N473" s="51"/>
      <c r="O473" s="49"/>
      <c r="P473" s="50"/>
      <c r="Q473" s="52"/>
      <c r="R473" s="46"/>
      <c r="S473" s="54"/>
      <c r="T473" s="46"/>
      <c r="U473" s="46"/>
    </row>
    <row r="474" spans="1:21" x14ac:dyDescent="0.25">
      <c r="A474" s="45"/>
      <c r="B474" s="46"/>
      <c r="C474" s="46"/>
      <c r="D474" s="46"/>
      <c r="E474" s="46"/>
      <c r="F474" s="49"/>
      <c r="G474" s="50"/>
      <c r="H474" s="50"/>
      <c r="I474" s="50"/>
      <c r="J474" s="50"/>
      <c r="K474" s="50"/>
      <c r="L474" s="50"/>
      <c r="M474" s="50"/>
      <c r="N474" s="51"/>
      <c r="O474" s="49"/>
      <c r="P474" s="50"/>
      <c r="Q474" s="52"/>
      <c r="R474" s="46"/>
      <c r="S474" s="54"/>
      <c r="T474" s="46"/>
      <c r="U474" s="46"/>
    </row>
    <row r="475" spans="1:21" x14ac:dyDescent="0.25">
      <c r="A475" s="45"/>
      <c r="B475" s="46"/>
      <c r="C475" s="46"/>
      <c r="D475" s="46"/>
      <c r="E475" s="46"/>
      <c r="F475" s="49"/>
      <c r="G475" s="50"/>
      <c r="H475" s="50"/>
      <c r="I475" s="50"/>
      <c r="J475" s="50"/>
      <c r="K475" s="50"/>
      <c r="L475" s="50"/>
      <c r="M475" s="50"/>
      <c r="N475" s="51"/>
      <c r="O475" s="49"/>
      <c r="P475" s="50"/>
      <c r="Q475" s="52"/>
      <c r="R475" s="46"/>
      <c r="S475" s="54"/>
      <c r="T475" s="46"/>
      <c r="U475" s="46"/>
    </row>
    <row r="476" spans="1:21" x14ac:dyDescent="0.25">
      <c r="A476" s="45"/>
      <c r="B476" s="46"/>
      <c r="C476" s="46"/>
      <c r="D476" s="46"/>
      <c r="E476" s="46"/>
      <c r="F476" s="49"/>
      <c r="G476" s="50"/>
      <c r="H476" s="50"/>
      <c r="I476" s="50"/>
      <c r="J476" s="50"/>
      <c r="K476" s="50"/>
      <c r="L476" s="50"/>
      <c r="M476" s="50"/>
      <c r="N476" s="51"/>
      <c r="O476" s="49"/>
      <c r="P476" s="50"/>
      <c r="Q476" s="52"/>
      <c r="R476" s="46"/>
      <c r="S476" s="54"/>
      <c r="T476" s="46"/>
      <c r="U476" s="46"/>
    </row>
    <row r="477" spans="1:21" x14ac:dyDescent="0.25">
      <c r="A477" s="45"/>
      <c r="B477" s="46"/>
      <c r="C477" s="46"/>
      <c r="D477" s="46"/>
      <c r="E477" s="46"/>
      <c r="F477" s="49"/>
      <c r="G477" s="50"/>
      <c r="H477" s="50"/>
      <c r="I477" s="50"/>
      <c r="J477" s="50"/>
      <c r="K477" s="50"/>
      <c r="L477" s="50"/>
      <c r="M477" s="50"/>
      <c r="N477" s="51"/>
      <c r="O477" s="49"/>
      <c r="P477" s="50"/>
      <c r="Q477" s="52"/>
      <c r="R477" s="46"/>
      <c r="S477" s="54"/>
      <c r="T477" s="46"/>
      <c r="U477" s="46"/>
    </row>
    <row r="478" spans="1:21" x14ac:dyDescent="0.25">
      <c r="A478" s="45"/>
      <c r="B478" s="46"/>
      <c r="C478" s="46"/>
      <c r="D478" s="46"/>
      <c r="E478" s="46"/>
      <c r="F478" s="49"/>
      <c r="G478" s="50"/>
      <c r="H478" s="50"/>
      <c r="I478" s="50"/>
      <c r="J478" s="50"/>
      <c r="K478" s="50"/>
      <c r="L478" s="50"/>
      <c r="M478" s="50"/>
      <c r="N478" s="51"/>
      <c r="O478" s="49"/>
      <c r="P478" s="50"/>
      <c r="Q478" s="52"/>
      <c r="R478" s="46"/>
      <c r="S478" s="54"/>
      <c r="T478" s="46"/>
      <c r="U478" s="46"/>
    </row>
    <row r="479" spans="1:21" x14ac:dyDescent="0.25">
      <c r="A479" s="45"/>
      <c r="B479" s="46"/>
      <c r="C479" s="46"/>
      <c r="D479" s="46"/>
      <c r="E479" s="46"/>
      <c r="F479" s="49"/>
      <c r="G479" s="50"/>
      <c r="H479" s="50"/>
      <c r="I479" s="50"/>
      <c r="J479" s="50"/>
      <c r="K479" s="50"/>
      <c r="L479" s="50"/>
      <c r="M479" s="50"/>
      <c r="N479" s="51"/>
      <c r="O479" s="49"/>
      <c r="P479" s="50"/>
      <c r="Q479" s="52"/>
      <c r="R479" s="46"/>
      <c r="S479" s="54"/>
      <c r="T479" s="46"/>
      <c r="U479" s="46"/>
    </row>
    <row r="480" spans="1:21" x14ac:dyDescent="0.25">
      <c r="A480" s="45"/>
      <c r="B480" s="46"/>
      <c r="C480" s="46"/>
      <c r="D480" s="46"/>
      <c r="E480" s="46"/>
      <c r="F480" s="49"/>
      <c r="G480" s="50"/>
      <c r="H480" s="50"/>
      <c r="I480" s="50"/>
      <c r="J480" s="50"/>
      <c r="K480" s="50"/>
      <c r="L480" s="50"/>
      <c r="M480" s="50"/>
      <c r="N480" s="51"/>
      <c r="O480" s="49"/>
      <c r="P480" s="50"/>
      <c r="Q480" s="52"/>
      <c r="R480" s="46"/>
      <c r="S480" s="54"/>
      <c r="T480" s="46"/>
      <c r="U480" s="46"/>
    </row>
    <row r="481" spans="1:21" x14ac:dyDescent="0.25">
      <c r="A481" s="45"/>
      <c r="B481" s="46"/>
      <c r="C481" s="46"/>
      <c r="D481" s="46"/>
      <c r="E481" s="46"/>
      <c r="F481" s="49"/>
      <c r="G481" s="50"/>
      <c r="H481" s="50"/>
      <c r="I481" s="50"/>
      <c r="J481" s="50"/>
      <c r="K481" s="50"/>
      <c r="L481" s="50"/>
      <c r="M481" s="50"/>
      <c r="N481" s="51"/>
      <c r="O481" s="49"/>
      <c r="P481" s="50"/>
      <c r="Q481" s="52"/>
      <c r="R481" s="46"/>
      <c r="S481" s="54"/>
      <c r="T481" s="46"/>
      <c r="U481" s="46"/>
    </row>
    <row r="482" spans="1:21" x14ac:dyDescent="0.25">
      <c r="A482" s="45"/>
      <c r="B482" s="46"/>
      <c r="C482" s="46"/>
      <c r="D482" s="46"/>
      <c r="E482" s="46"/>
      <c r="F482" s="49"/>
      <c r="G482" s="50"/>
      <c r="H482" s="50"/>
      <c r="I482" s="50"/>
      <c r="J482" s="50"/>
      <c r="K482" s="50"/>
      <c r="L482" s="50"/>
      <c r="M482" s="50"/>
      <c r="N482" s="51"/>
      <c r="O482" s="49"/>
      <c r="P482" s="50"/>
      <c r="Q482" s="52"/>
      <c r="R482" s="46"/>
      <c r="S482" s="54"/>
      <c r="T482" s="46"/>
      <c r="U482" s="46"/>
    </row>
    <row r="483" spans="1:21" x14ac:dyDescent="0.25">
      <c r="A483" s="45"/>
      <c r="B483" s="46"/>
      <c r="C483" s="46"/>
      <c r="D483" s="46"/>
      <c r="E483" s="46"/>
      <c r="F483" s="49"/>
      <c r="G483" s="50"/>
      <c r="H483" s="50"/>
      <c r="I483" s="50"/>
      <c r="J483" s="50"/>
      <c r="K483" s="50"/>
      <c r="L483" s="50"/>
      <c r="M483" s="50"/>
      <c r="N483" s="51"/>
      <c r="O483" s="49"/>
      <c r="P483" s="50"/>
      <c r="Q483" s="52"/>
      <c r="R483" s="46"/>
      <c r="S483" s="54"/>
      <c r="T483" s="46"/>
      <c r="U483" s="46"/>
    </row>
    <row r="484" spans="1:21" x14ac:dyDescent="0.25">
      <c r="A484" s="45"/>
      <c r="B484" s="46"/>
      <c r="C484" s="46"/>
      <c r="D484" s="46"/>
      <c r="E484" s="46"/>
      <c r="F484" s="49"/>
      <c r="G484" s="50"/>
      <c r="H484" s="50"/>
      <c r="I484" s="50"/>
      <c r="J484" s="50"/>
      <c r="K484" s="50"/>
      <c r="L484" s="50"/>
      <c r="M484" s="50"/>
      <c r="N484" s="51"/>
      <c r="O484" s="49"/>
      <c r="P484" s="50"/>
      <c r="Q484" s="52"/>
      <c r="R484" s="46"/>
      <c r="S484" s="54"/>
      <c r="T484" s="46"/>
      <c r="U484" s="46"/>
    </row>
    <row r="485" spans="1:21" x14ac:dyDescent="0.25">
      <c r="A485" s="45"/>
      <c r="B485" s="46"/>
      <c r="C485" s="46"/>
      <c r="D485" s="46"/>
      <c r="E485" s="46"/>
      <c r="F485" s="49"/>
      <c r="G485" s="50"/>
      <c r="H485" s="50"/>
      <c r="I485" s="50"/>
      <c r="J485" s="50"/>
      <c r="K485" s="50"/>
      <c r="L485" s="50"/>
      <c r="M485" s="50"/>
      <c r="N485" s="51"/>
      <c r="O485" s="49"/>
      <c r="P485" s="50"/>
      <c r="Q485" s="52"/>
      <c r="R485" s="46"/>
      <c r="S485" s="54"/>
      <c r="T485" s="46"/>
      <c r="U485" s="46"/>
    </row>
    <row r="486" spans="1:21" x14ac:dyDescent="0.25">
      <c r="A486" s="45"/>
      <c r="B486" s="46"/>
      <c r="C486" s="46"/>
      <c r="D486" s="46"/>
      <c r="E486" s="46"/>
      <c r="F486" s="49"/>
      <c r="G486" s="50"/>
      <c r="H486" s="50"/>
      <c r="I486" s="50"/>
      <c r="J486" s="50"/>
      <c r="K486" s="50"/>
      <c r="L486" s="50"/>
      <c r="M486" s="50"/>
      <c r="N486" s="51"/>
      <c r="O486" s="49"/>
      <c r="P486" s="50"/>
      <c r="Q486" s="52"/>
      <c r="R486" s="46"/>
      <c r="S486" s="54"/>
      <c r="T486" s="46"/>
      <c r="U486" s="46"/>
    </row>
    <row r="487" spans="1:21" x14ac:dyDescent="0.25">
      <c r="A487" s="45"/>
      <c r="B487" s="46"/>
      <c r="C487" s="46"/>
      <c r="D487" s="46"/>
      <c r="E487" s="46"/>
      <c r="F487" s="49"/>
      <c r="G487" s="50"/>
      <c r="H487" s="50"/>
      <c r="I487" s="50"/>
      <c r="J487" s="50"/>
      <c r="K487" s="50"/>
      <c r="L487" s="50"/>
      <c r="M487" s="50"/>
      <c r="N487" s="51"/>
      <c r="O487" s="49"/>
      <c r="P487" s="50"/>
      <c r="Q487" s="52"/>
      <c r="R487" s="46"/>
      <c r="S487" s="54"/>
      <c r="T487" s="46"/>
      <c r="U487" s="46"/>
    </row>
    <row r="488" spans="1:21" x14ac:dyDescent="0.25">
      <c r="A488" s="45"/>
      <c r="B488" s="46"/>
      <c r="C488" s="46"/>
      <c r="D488" s="46"/>
      <c r="E488" s="46"/>
      <c r="F488" s="49"/>
      <c r="G488" s="50"/>
      <c r="H488" s="50"/>
      <c r="I488" s="50"/>
      <c r="J488" s="50"/>
      <c r="K488" s="50"/>
      <c r="L488" s="50"/>
      <c r="M488" s="50"/>
      <c r="N488" s="51"/>
      <c r="O488" s="49"/>
      <c r="P488" s="50"/>
      <c r="Q488" s="52"/>
      <c r="R488" s="46"/>
      <c r="S488" s="54"/>
      <c r="T488" s="46"/>
      <c r="U488" s="46"/>
    </row>
    <row r="489" spans="1:21" x14ac:dyDescent="0.25">
      <c r="A489" s="45"/>
      <c r="B489" s="46"/>
      <c r="C489" s="46"/>
      <c r="D489" s="46"/>
      <c r="E489" s="46"/>
      <c r="F489" s="49"/>
      <c r="G489" s="50"/>
      <c r="H489" s="50"/>
      <c r="I489" s="50"/>
      <c r="J489" s="50"/>
      <c r="K489" s="50"/>
      <c r="L489" s="50"/>
      <c r="M489" s="50"/>
      <c r="N489" s="51"/>
      <c r="O489" s="49"/>
      <c r="P489" s="50"/>
      <c r="Q489" s="52"/>
      <c r="R489" s="46"/>
      <c r="S489" s="54"/>
      <c r="T489" s="46"/>
      <c r="U489" s="46"/>
    </row>
    <row r="490" spans="1:21" x14ac:dyDescent="0.25">
      <c r="A490" s="45"/>
      <c r="B490" s="46"/>
      <c r="C490" s="46"/>
      <c r="D490" s="46"/>
      <c r="E490" s="46"/>
      <c r="F490" s="49"/>
      <c r="G490" s="50"/>
      <c r="H490" s="50"/>
      <c r="I490" s="50"/>
      <c r="J490" s="50"/>
      <c r="K490" s="50"/>
      <c r="L490" s="50"/>
      <c r="M490" s="50"/>
      <c r="N490" s="51"/>
      <c r="O490" s="49"/>
      <c r="P490" s="50"/>
      <c r="Q490" s="52"/>
      <c r="R490" s="46"/>
      <c r="S490" s="54"/>
      <c r="T490" s="46"/>
      <c r="U490" s="46"/>
    </row>
    <row r="491" spans="1:21" x14ac:dyDescent="0.25">
      <c r="A491" s="45"/>
      <c r="B491" s="46"/>
      <c r="C491" s="46"/>
      <c r="D491" s="46"/>
      <c r="E491" s="46"/>
      <c r="F491" s="49"/>
      <c r="G491" s="50"/>
      <c r="H491" s="50"/>
      <c r="I491" s="50"/>
      <c r="J491" s="50"/>
      <c r="K491" s="50"/>
      <c r="L491" s="50"/>
      <c r="M491" s="50"/>
      <c r="N491" s="51"/>
      <c r="O491" s="49"/>
      <c r="P491" s="50"/>
      <c r="Q491" s="52"/>
      <c r="R491" s="46"/>
      <c r="S491" s="54"/>
      <c r="T491" s="46"/>
      <c r="U491" s="46"/>
    </row>
    <row r="492" spans="1:21" x14ac:dyDescent="0.25">
      <c r="A492" s="45"/>
      <c r="B492" s="46"/>
      <c r="C492" s="46"/>
      <c r="D492" s="46"/>
      <c r="E492" s="46"/>
      <c r="F492" s="49"/>
      <c r="G492" s="50"/>
      <c r="H492" s="50"/>
      <c r="I492" s="50"/>
      <c r="J492" s="50"/>
      <c r="K492" s="50"/>
      <c r="L492" s="50"/>
      <c r="M492" s="50"/>
      <c r="N492" s="51"/>
      <c r="O492" s="49"/>
      <c r="P492" s="50"/>
      <c r="Q492" s="52"/>
      <c r="R492" s="46"/>
      <c r="S492" s="54"/>
      <c r="T492" s="46"/>
      <c r="U492" s="46"/>
    </row>
    <row r="493" spans="1:21" x14ac:dyDescent="0.25">
      <c r="A493" s="45"/>
      <c r="B493" s="46"/>
      <c r="C493" s="46"/>
      <c r="D493" s="46"/>
      <c r="E493" s="46"/>
      <c r="F493" s="49"/>
      <c r="G493" s="50"/>
      <c r="H493" s="50"/>
      <c r="I493" s="50"/>
      <c r="J493" s="50"/>
      <c r="K493" s="50"/>
      <c r="L493" s="50"/>
      <c r="M493" s="50"/>
      <c r="N493" s="51"/>
      <c r="O493" s="49"/>
      <c r="P493" s="50"/>
      <c r="Q493" s="52"/>
      <c r="R493" s="46"/>
      <c r="S493" s="54"/>
      <c r="T493" s="46"/>
      <c r="U493" s="46"/>
    </row>
    <row r="494" spans="1:21" x14ac:dyDescent="0.25">
      <c r="A494" s="45"/>
      <c r="B494" s="46"/>
      <c r="C494" s="46"/>
      <c r="D494" s="46"/>
      <c r="E494" s="46"/>
      <c r="F494" s="49"/>
      <c r="G494" s="50"/>
      <c r="H494" s="50"/>
      <c r="I494" s="50"/>
      <c r="J494" s="50"/>
      <c r="K494" s="50"/>
      <c r="L494" s="50"/>
      <c r="M494" s="50"/>
      <c r="N494" s="51"/>
      <c r="O494" s="49"/>
      <c r="P494" s="50"/>
      <c r="Q494" s="52"/>
      <c r="R494" s="46"/>
      <c r="S494" s="54"/>
      <c r="T494" s="46"/>
      <c r="U494" s="46"/>
    </row>
    <row r="495" spans="1:21" x14ac:dyDescent="0.25">
      <c r="A495" s="45"/>
      <c r="B495" s="46"/>
      <c r="C495" s="46"/>
      <c r="D495" s="46"/>
      <c r="E495" s="46"/>
      <c r="F495" s="49"/>
      <c r="G495" s="50"/>
      <c r="H495" s="50"/>
      <c r="I495" s="50"/>
      <c r="J495" s="50"/>
      <c r="K495" s="50"/>
      <c r="L495" s="50"/>
      <c r="M495" s="50"/>
      <c r="N495" s="51"/>
      <c r="O495" s="49"/>
      <c r="P495" s="50"/>
      <c r="Q495" s="52"/>
      <c r="R495" s="46"/>
      <c r="S495" s="54"/>
      <c r="T495" s="46"/>
      <c r="U495" s="46"/>
    </row>
    <row r="496" spans="1:21" x14ac:dyDescent="0.25">
      <c r="A496" s="45"/>
      <c r="B496" s="46"/>
      <c r="C496" s="46"/>
      <c r="D496" s="46"/>
      <c r="E496" s="46"/>
      <c r="F496" s="49"/>
      <c r="G496" s="50"/>
      <c r="H496" s="50"/>
      <c r="I496" s="50"/>
      <c r="J496" s="50"/>
      <c r="K496" s="50"/>
      <c r="L496" s="50"/>
      <c r="M496" s="50"/>
      <c r="N496" s="51"/>
      <c r="O496" s="49"/>
      <c r="P496" s="50"/>
      <c r="Q496" s="52"/>
      <c r="R496" s="46"/>
      <c r="S496" s="54"/>
      <c r="T496" s="46"/>
      <c r="U496" s="46"/>
    </row>
    <row r="497" spans="1:21" x14ac:dyDescent="0.25">
      <c r="A497" s="45"/>
      <c r="B497" s="46"/>
      <c r="C497" s="46"/>
      <c r="D497" s="46"/>
      <c r="E497" s="46"/>
      <c r="F497" s="49"/>
      <c r="G497" s="50"/>
      <c r="H497" s="50"/>
      <c r="I497" s="50"/>
      <c r="J497" s="50"/>
      <c r="K497" s="50"/>
      <c r="L497" s="50"/>
      <c r="M497" s="50"/>
      <c r="N497" s="51"/>
      <c r="O497" s="49"/>
      <c r="P497" s="50"/>
      <c r="Q497" s="52"/>
      <c r="R497" s="46"/>
      <c r="S497" s="54"/>
      <c r="T497" s="46"/>
      <c r="U497" s="46"/>
    </row>
    <row r="498" spans="1:21" x14ac:dyDescent="0.25">
      <c r="A498" s="45"/>
      <c r="B498" s="46"/>
      <c r="C498" s="46"/>
      <c r="D498" s="46"/>
      <c r="E498" s="46"/>
      <c r="F498" s="49"/>
      <c r="G498" s="50"/>
      <c r="H498" s="50"/>
      <c r="I498" s="50"/>
      <c r="J498" s="50"/>
      <c r="K498" s="50"/>
      <c r="L498" s="50"/>
      <c r="M498" s="50"/>
      <c r="N498" s="51"/>
      <c r="O498" s="49"/>
      <c r="P498" s="50"/>
      <c r="Q498" s="52"/>
      <c r="R498" s="46"/>
      <c r="S498" s="54"/>
      <c r="T498" s="46"/>
      <c r="U498" s="46"/>
    </row>
    <row r="499" spans="1:21" x14ac:dyDescent="0.25">
      <c r="A499" s="45"/>
      <c r="B499" s="46"/>
      <c r="C499" s="46"/>
      <c r="D499" s="46"/>
      <c r="E499" s="46"/>
      <c r="F499" s="49"/>
      <c r="G499" s="50"/>
      <c r="H499" s="50"/>
      <c r="I499" s="50"/>
      <c r="J499" s="50"/>
      <c r="K499" s="50"/>
      <c r="L499" s="50"/>
      <c r="M499" s="50"/>
      <c r="N499" s="51"/>
      <c r="O499" s="49"/>
      <c r="P499" s="50"/>
      <c r="Q499" s="52"/>
      <c r="R499" s="46"/>
      <c r="S499" s="54"/>
      <c r="T499" s="46"/>
      <c r="U499" s="46"/>
    </row>
    <row r="500" spans="1:21" x14ac:dyDescent="0.25">
      <c r="A500" s="45"/>
      <c r="B500" s="46"/>
      <c r="C500" s="46"/>
      <c r="D500" s="46"/>
      <c r="E500" s="46"/>
      <c r="F500" s="49"/>
      <c r="G500" s="50"/>
      <c r="H500" s="50"/>
      <c r="I500" s="50"/>
      <c r="J500" s="50"/>
      <c r="K500" s="50"/>
      <c r="L500" s="50"/>
      <c r="M500" s="50"/>
      <c r="N500" s="51"/>
      <c r="O500" s="49"/>
      <c r="P500" s="50"/>
      <c r="Q500" s="52"/>
      <c r="R500" s="46"/>
      <c r="S500" s="54"/>
      <c r="T500" s="46"/>
      <c r="U500" s="46"/>
    </row>
    <row r="501" spans="1:21" x14ac:dyDescent="0.25">
      <c r="A501" s="45"/>
      <c r="B501" s="46"/>
      <c r="C501" s="46"/>
      <c r="D501" s="46"/>
      <c r="E501" s="46"/>
      <c r="F501" s="49"/>
      <c r="G501" s="50"/>
      <c r="H501" s="50"/>
      <c r="I501" s="50"/>
      <c r="J501" s="50"/>
      <c r="K501" s="50"/>
      <c r="L501" s="50"/>
      <c r="M501" s="50"/>
      <c r="N501" s="51"/>
      <c r="O501" s="49"/>
      <c r="P501" s="50"/>
      <c r="Q501" s="52"/>
      <c r="R501" s="46"/>
      <c r="S501" s="54"/>
      <c r="T501" s="46"/>
      <c r="U501" s="46"/>
    </row>
    <row r="502" spans="1:21" x14ac:dyDescent="0.25">
      <c r="A502" s="45"/>
      <c r="B502" s="46"/>
      <c r="C502" s="46"/>
      <c r="D502" s="46"/>
      <c r="E502" s="46"/>
      <c r="F502" s="56"/>
      <c r="G502" s="57"/>
      <c r="H502" s="57"/>
      <c r="I502" s="57"/>
      <c r="J502" s="57"/>
      <c r="K502" s="57"/>
      <c r="L502" s="57"/>
      <c r="M502" s="57"/>
      <c r="N502" s="58"/>
      <c r="O502" s="56"/>
      <c r="P502" s="57"/>
      <c r="Q502" s="59"/>
      <c r="R502" s="60"/>
      <c r="S502" s="61"/>
      <c r="T502" s="46"/>
      <c r="U502" s="46"/>
    </row>
    <row ht="15.75" r="503" spans="1:21" thickBot="1" x14ac:dyDescent="0.3">
      <c r="A503" s="62"/>
      <c r="B503" s="63"/>
      <c r="C503" s="63"/>
      <c r="D503" s="63"/>
      <c r="E503" s="63"/>
      <c r="F503" s="64"/>
      <c r="G503" s="65"/>
      <c r="H503" s="65"/>
      <c r="I503" s="65"/>
      <c r="J503" s="65"/>
      <c r="K503" s="65"/>
      <c r="L503" s="65"/>
      <c r="M503" s="65"/>
      <c r="N503" s="66"/>
      <c r="O503" s="64"/>
      <c r="P503" s="65"/>
      <c r="Q503" s="67"/>
      <c r="R503" s="63"/>
      <c r="S503" s="68"/>
      <c r="T503" s="63"/>
      <c r="U503" s="63"/>
    </row>
    <row ht="15.75" r="504" spans="1:21" thickBot="1" x14ac:dyDescent="0.3">
      <c r="H504" s="92" t="s">
        <v>447</v>
      </c>
      <c r="I504" s="92"/>
      <c r="J504" s="92"/>
      <c r="K504" s="92"/>
      <c r="L504" s="92"/>
      <c r="M504" s="92"/>
      <c r="N504" s="92"/>
      <c r="O504" s="92"/>
      <c r="P504" s="92"/>
      <c r="Q504" s="93"/>
      <c r="R504" s="79"/>
      <c r="S504" s="121">
        <f>SUM(S5:S503)</f>
        <v>0</v>
      </c>
    </row>
    <row r="505" spans="1:21" x14ac:dyDescent="0.25">
      <c r="F505" s="55"/>
      <c r="G505" s="55"/>
      <c r="H505" s="55"/>
      <c r="I505" s="55"/>
      <c r="J505" s="55"/>
      <c r="K505" s="55"/>
      <c r="L505" s="55"/>
      <c r="M505" s="55"/>
      <c r="N505" s="55"/>
      <c r="O505" s="55"/>
      <c r="P505" s="69"/>
      <c r="Q505" s="69"/>
      <c r="R505" s="69"/>
      <c r="S505" s="69"/>
    </row>
    <row r="506" spans="1:21" x14ac:dyDescent="0.25">
      <c r="D506" s="70"/>
      <c r="E506" s="70"/>
      <c r="F506" s="70"/>
      <c r="G506" s="70"/>
      <c r="H506" s="70"/>
      <c r="I506" s="70"/>
      <c r="J506" s="70"/>
      <c r="K506" s="70"/>
      <c r="L506" s="70"/>
      <c r="M506" s="70"/>
      <c r="N506" s="70"/>
      <c r="O506" s="70"/>
      <c r="P506" s="70"/>
      <c r="Q506" s="69"/>
      <c r="R506" s="69"/>
      <c r="S506" s="69"/>
    </row>
    <row r="507" spans="1:21" x14ac:dyDescent="0.25">
      <c r="D507" s="70"/>
      <c r="E507" s="70"/>
      <c r="F507" s="70"/>
      <c r="G507" s="70"/>
      <c r="H507" s="70"/>
      <c r="I507" s="70"/>
      <c r="J507" s="70"/>
      <c r="K507" s="70"/>
      <c r="L507" s="70"/>
      <c r="M507" s="70"/>
      <c r="N507" s="70"/>
      <c r="O507" s="70"/>
      <c r="P507" s="69"/>
      <c r="Q507" s="69"/>
      <c r="R507" s="69"/>
      <c r="S507" s="69"/>
    </row>
    <row r="508" spans="1:21" x14ac:dyDescent="0.25">
      <c r="D508" s="70"/>
      <c r="E508" s="70"/>
      <c r="F508" s="70"/>
      <c r="G508" s="70"/>
      <c r="H508" s="70"/>
      <c r="I508" s="70"/>
      <c r="J508" s="70"/>
      <c r="K508" s="70"/>
      <c r="L508" s="70"/>
      <c r="M508" s="70"/>
      <c r="N508" s="70"/>
      <c r="O508" s="70"/>
      <c r="P508" s="69"/>
      <c r="Q508" s="69"/>
      <c r="R508" s="69"/>
      <c r="S508" s="69"/>
    </row>
    <row r="509" spans="1:21" x14ac:dyDescent="0.25">
      <c r="A509" s="55"/>
      <c r="B509" s="55"/>
      <c r="C509" s="55"/>
      <c r="D509" s="71"/>
      <c r="E509" s="71"/>
      <c r="F509" s="71"/>
      <c r="G509" s="70"/>
      <c r="H509" s="70"/>
      <c r="I509" s="70"/>
      <c r="J509" s="70"/>
      <c r="K509" s="70"/>
      <c r="L509" s="70"/>
      <c r="M509" s="70"/>
      <c r="N509" s="71"/>
      <c r="O509" s="71"/>
      <c r="P509" s="69"/>
      <c r="Q509" s="69"/>
      <c r="R509" s="69"/>
      <c r="S509" s="69"/>
      <c r="T509" s="55"/>
      <c r="U509" s="55"/>
    </row>
    <row r="510" spans="1:21" x14ac:dyDescent="0.25">
      <c r="D510" s="71"/>
      <c r="E510" s="71"/>
      <c r="F510" s="71"/>
      <c r="G510" s="72"/>
      <c r="H510" s="72"/>
      <c r="I510" s="72"/>
      <c r="J510" s="72"/>
      <c r="K510" s="72"/>
      <c r="L510" s="72"/>
      <c r="M510" s="72"/>
      <c r="N510" s="71"/>
      <c r="O510" s="71"/>
      <c r="P510" s="69"/>
      <c r="Q510" s="69"/>
      <c r="R510" s="69"/>
      <c r="S510" s="69"/>
    </row>
    <row r="511" spans="1:21" x14ac:dyDescent="0.25">
      <c r="D511" s="71"/>
      <c r="E511" s="71"/>
      <c r="F511" s="71"/>
      <c r="P511" s="69"/>
      <c r="Q511" s="69"/>
      <c r="R511" s="69"/>
      <c r="S511" s="69"/>
    </row>
    <row r="512" spans="1:21" x14ac:dyDescent="0.25">
      <c r="D512" s="71"/>
      <c r="E512" s="71"/>
      <c r="F512" s="71"/>
      <c r="P512" s="69"/>
      <c r="Q512" s="69"/>
      <c r="R512" s="69"/>
      <c r="S512" s="69"/>
    </row>
    <row r="513" spans="4:19" x14ac:dyDescent="0.25">
      <c r="D513" s="71"/>
      <c r="E513" s="71"/>
      <c r="F513" s="71"/>
      <c r="P513" s="69"/>
      <c r="Q513" s="69"/>
      <c r="R513" s="69"/>
      <c r="S513" s="69"/>
    </row>
    <row r="514" spans="4:19" x14ac:dyDescent="0.25">
      <c r="D514" s="71"/>
      <c r="E514" s="71"/>
      <c r="P514" s="69"/>
      <c r="Q514" s="69"/>
      <c r="R514" s="69"/>
      <c r="S514" s="69"/>
    </row>
    <row r="515" spans="4:19" x14ac:dyDescent="0.25">
      <c r="D515" s="71"/>
      <c r="E515" s="71"/>
      <c r="P515" s="69"/>
      <c r="Q515" s="69"/>
      <c r="R515" s="69"/>
      <c r="S515" s="69"/>
    </row>
    <row r="516" spans="4:19" x14ac:dyDescent="0.25">
      <c r="P516" s="69"/>
      <c r="Q516" s="69"/>
      <c r="R516" s="69"/>
      <c r="S516" s="69"/>
    </row>
    <row r="517" spans="4:19" x14ac:dyDescent="0.25">
      <c r="P517" s="69"/>
      <c r="Q517" s="69"/>
      <c r="R517" s="69"/>
      <c r="S517" s="69"/>
    </row>
    <row r="518" spans="4:19" x14ac:dyDescent="0.25">
      <c r="P518" s="69"/>
      <c r="Q518" s="69"/>
      <c r="R518" s="69"/>
      <c r="S518" s="69"/>
    </row>
    <row r="519" spans="4:19" x14ac:dyDescent="0.25">
      <c r="P519" s="69"/>
      <c r="Q519" s="69"/>
      <c r="R519" s="69"/>
      <c r="S519" s="69"/>
    </row>
    <row r="520" spans="4:19" x14ac:dyDescent="0.25">
      <c r="P520" s="69"/>
      <c r="Q520" s="69"/>
      <c r="R520" s="69"/>
      <c r="S520" s="69"/>
    </row>
    <row r="521" spans="4:19" x14ac:dyDescent="0.25">
      <c r="D521" s="73"/>
      <c r="P521" s="69"/>
      <c r="Q521" s="69"/>
      <c r="R521" s="69"/>
      <c r="S521" s="69"/>
    </row>
    <row r="522" spans="4:19" x14ac:dyDescent="0.25">
      <c r="D522" s="73"/>
      <c r="P522" s="69"/>
      <c r="Q522" s="69"/>
      <c r="R522" s="69"/>
      <c r="S522" s="69"/>
    </row>
    <row r="523" spans="4:19" x14ac:dyDescent="0.25">
      <c r="D523" s="73"/>
      <c r="P523" s="69"/>
      <c r="Q523" s="69"/>
      <c r="R523" s="69"/>
      <c r="S523" s="69"/>
    </row>
    <row r="524" spans="4:19" x14ac:dyDescent="0.25">
      <c r="D524" s="73"/>
      <c r="P524" s="69"/>
      <c r="Q524" s="69"/>
      <c r="R524" s="69"/>
      <c r="S524" s="69"/>
    </row>
    <row r="525" spans="4:19" x14ac:dyDescent="0.25">
      <c r="P525" s="69"/>
      <c r="Q525" s="69"/>
      <c r="R525" s="69"/>
      <c r="S525" s="69"/>
    </row>
    <row r="526" spans="4:19" x14ac:dyDescent="0.25">
      <c r="P526" s="69"/>
      <c r="Q526" s="69"/>
      <c r="R526" s="69"/>
      <c r="S526" s="69"/>
    </row>
    <row r="527" spans="4:19" x14ac:dyDescent="0.25">
      <c r="P527" s="69"/>
      <c r="Q527" s="69"/>
      <c r="R527" s="69"/>
      <c r="S527" s="69"/>
    </row>
    <row r="528" spans="4:19" x14ac:dyDescent="0.25">
      <c r="P528" s="69"/>
      <c r="Q528" s="69"/>
      <c r="R528" s="69"/>
      <c r="S528" s="69"/>
    </row>
    <row r="529" spans="16:19" x14ac:dyDescent="0.25">
      <c r="P529" s="69"/>
      <c r="Q529" s="69"/>
      <c r="R529" s="69"/>
      <c r="S529" s="69"/>
    </row>
    <row r="530" spans="16:19" x14ac:dyDescent="0.25">
      <c r="P530" s="69"/>
      <c r="Q530" s="69"/>
      <c r="R530" s="69"/>
      <c r="S530" s="69"/>
    </row>
    <row r="531" spans="16:19" x14ac:dyDescent="0.25">
      <c r="P531" s="69"/>
      <c r="Q531" s="69"/>
      <c r="R531" s="69"/>
      <c r="S531" s="69"/>
    </row>
    <row r="532" spans="16:19" x14ac:dyDescent="0.25">
      <c r="P532" s="69"/>
      <c r="Q532" s="69"/>
      <c r="R532" s="69"/>
      <c r="S532" s="69"/>
    </row>
    <row customHeight="1" ht="15" r="533" spans="16:19" x14ac:dyDescent="0.25">
      <c r="P533" s="69"/>
      <c r="Q533" s="69"/>
      <c r="R533" s="69"/>
      <c r="S533" s="69"/>
    </row>
    <row r="534" spans="16:19" x14ac:dyDescent="0.25">
      <c r="P534" s="69"/>
      <c r="Q534" s="69"/>
      <c r="R534" s="69"/>
      <c r="S534" s="69"/>
    </row>
    <row r="535" spans="16:19" x14ac:dyDescent="0.25">
      <c r="P535" s="69"/>
      <c r="Q535" s="69"/>
      <c r="R535" s="69"/>
      <c r="S535" s="69"/>
    </row>
    <row r="536" spans="16:19" x14ac:dyDescent="0.25">
      <c r="P536" s="69"/>
      <c r="Q536" s="69"/>
      <c r="R536" s="69"/>
      <c r="S536" s="69"/>
    </row>
    <row r="537" spans="16:19" x14ac:dyDescent="0.25">
      <c r="P537" s="69"/>
      <c r="Q537" s="69"/>
      <c r="R537" s="69"/>
      <c r="S537" s="69"/>
    </row>
    <row r="538" spans="16:19" x14ac:dyDescent="0.25">
      <c r="P538" s="69"/>
      <c r="Q538" s="69"/>
      <c r="R538" s="69"/>
      <c r="S538" s="69"/>
    </row>
    <row r="539" spans="16:19" x14ac:dyDescent="0.25">
      <c r="P539" s="69"/>
      <c r="Q539" s="69"/>
      <c r="R539" s="69"/>
      <c r="S539" s="69"/>
    </row>
    <row r="540" spans="16:19" x14ac:dyDescent="0.25">
      <c r="P540" s="69"/>
      <c r="Q540" s="69"/>
      <c r="R540" s="69"/>
      <c r="S540" s="69"/>
    </row>
    <row r="541" spans="16:19" x14ac:dyDescent="0.25">
      <c r="P541" s="69"/>
      <c r="Q541" s="69"/>
      <c r="R541" s="69"/>
      <c r="S541" s="69"/>
    </row>
    <row r="542" spans="16:19" x14ac:dyDescent="0.25">
      <c r="P542" s="69"/>
      <c r="Q542" s="69"/>
      <c r="R542" s="69"/>
      <c r="S542" s="69"/>
    </row>
    <row r="543" spans="16:19" x14ac:dyDescent="0.25">
      <c r="P543" s="69"/>
      <c r="Q543" s="69"/>
      <c r="R543" s="69"/>
      <c r="S543" s="69"/>
    </row>
    <row r="544" spans="16:19" x14ac:dyDescent="0.25">
      <c r="P544" s="69"/>
      <c r="Q544" s="69"/>
      <c r="R544" s="69"/>
      <c r="S544" s="69"/>
    </row>
    <row r="545" spans="4:19" x14ac:dyDescent="0.25">
      <c r="P545" s="69"/>
      <c r="Q545" s="69"/>
      <c r="R545" s="69"/>
      <c r="S545" s="69"/>
    </row>
    <row r="546" spans="4:19" x14ac:dyDescent="0.25">
      <c r="P546" s="69"/>
      <c r="Q546" s="69"/>
      <c r="R546" s="69"/>
      <c r="S546" s="69"/>
    </row>
    <row r="547" spans="4:19" x14ac:dyDescent="0.25">
      <c r="P547" s="69"/>
      <c r="Q547" s="69"/>
      <c r="R547" s="69"/>
      <c r="S547" s="69"/>
    </row>
    <row r="548" spans="4:19" x14ac:dyDescent="0.25">
      <c r="P548" s="69"/>
      <c r="Q548" s="69"/>
      <c r="R548" s="69"/>
      <c r="S548" s="69"/>
    </row>
    <row r="549" spans="4:19" x14ac:dyDescent="0.25">
      <c r="P549" s="69"/>
      <c r="Q549" s="69"/>
      <c r="R549" s="69"/>
      <c r="S549" s="69"/>
    </row>
    <row r="550" spans="4:19" x14ac:dyDescent="0.25">
      <c r="P550" s="69"/>
      <c r="Q550" s="69"/>
      <c r="R550" s="69"/>
      <c r="S550" s="69"/>
    </row>
    <row r="551" spans="4:19" x14ac:dyDescent="0.25">
      <c r="P551" s="69"/>
      <c r="Q551" s="69"/>
      <c r="R551" s="69"/>
      <c r="S551" s="69"/>
    </row>
    <row r="552" spans="4:19" x14ac:dyDescent="0.25">
      <c r="P552" s="69"/>
      <c r="Q552" s="69"/>
      <c r="R552" s="69"/>
      <c r="S552" s="69"/>
    </row>
    <row r="553" spans="4:19" x14ac:dyDescent="0.25">
      <c r="P553" s="69"/>
      <c r="Q553" s="69"/>
      <c r="R553" s="69"/>
      <c r="S553" s="69"/>
    </row>
    <row r="554" spans="4:19" x14ac:dyDescent="0.25"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</row>
    <row r="555" spans="4:19" x14ac:dyDescent="0.25">
      <c r="D555" s="69"/>
      <c r="E555" s="69"/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</row>
    <row r="556" spans="4:19" x14ac:dyDescent="0.25">
      <c r="D556" s="69"/>
      <c r="E556" s="69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</row>
    <row r="557" spans="4:19" x14ac:dyDescent="0.25">
      <c r="D557" s="69"/>
      <c r="E557" s="69"/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</row>
    <row r="558" spans="4:19" x14ac:dyDescent="0.25">
      <c r="D558" s="69"/>
      <c r="E558" s="69"/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</row>
    <row r="559" spans="4:19" x14ac:dyDescent="0.25">
      <c r="D559" s="69"/>
      <c r="E559" s="69"/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</row>
    <row r="560" spans="4:19" x14ac:dyDescent="0.25">
      <c r="D560" s="69"/>
      <c r="E560" s="69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</row>
    <row r="561" spans="4:19" x14ac:dyDescent="0.25">
      <c r="D561" s="69"/>
      <c r="E561" s="69"/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</row>
    <row r="562" spans="4:19" x14ac:dyDescent="0.25">
      <c r="D562" s="69"/>
      <c r="E562" s="69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</row>
    <row r="563" spans="4:19" x14ac:dyDescent="0.25">
      <c r="D563" s="69"/>
      <c r="E563" s="69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</row>
    <row r="564" spans="4:19" x14ac:dyDescent="0.25">
      <c r="D564" s="69"/>
      <c r="E564" s="69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</row>
    <row r="565" spans="4:19" x14ac:dyDescent="0.25">
      <c r="D565" s="69"/>
      <c r="E565" s="69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</row>
    <row r="566" spans="4:19" x14ac:dyDescent="0.25">
      <c r="D566" s="69"/>
      <c r="E566" s="69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</row>
    <row r="567" spans="4:19" x14ac:dyDescent="0.25">
      <c r="D567" s="69"/>
      <c r="E567" s="69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</row>
    <row r="568" spans="4:19" x14ac:dyDescent="0.25">
      <c r="D568" s="69"/>
      <c r="E568" s="69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</row>
    <row r="569" spans="4:19" x14ac:dyDescent="0.25">
      <c r="D569" s="69"/>
      <c r="E569" s="69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</row>
    <row r="570" spans="4:19" x14ac:dyDescent="0.25">
      <c r="D570" s="69"/>
      <c r="E570" s="69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</row>
    <row r="571" spans="4:19" x14ac:dyDescent="0.25"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</row>
    <row r="572" spans="4:19" x14ac:dyDescent="0.25"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</row>
    <row r="573" spans="4:19" x14ac:dyDescent="0.25"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</row>
    <row r="574" spans="4:19" x14ac:dyDescent="0.25"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</row>
    <row r="575" spans="4:19" x14ac:dyDescent="0.25"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</row>
    <row r="576" spans="4:19" x14ac:dyDescent="0.25"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</row>
    <row r="577" spans="4:19" x14ac:dyDescent="0.25"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</row>
    <row r="578" spans="4:19" x14ac:dyDescent="0.25"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</row>
    <row r="579" spans="4:19" x14ac:dyDescent="0.25"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</row>
    <row r="580" spans="4:19" x14ac:dyDescent="0.25"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</row>
    <row r="581" spans="4:19" x14ac:dyDescent="0.25"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</row>
    <row r="582" spans="4:19" x14ac:dyDescent="0.25"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</row>
    <row r="583" spans="4:19" x14ac:dyDescent="0.25"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</row>
    <row r="584" spans="4:19" x14ac:dyDescent="0.25"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</row>
    <row r="585" spans="4:19" x14ac:dyDescent="0.25"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</row>
    <row r="586" spans="4:19" x14ac:dyDescent="0.25"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</row>
    <row r="587" spans="4:19" x14ac:dyDescent="0.25"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</row>
    <row r="588" spans="4:19" x14ac:dyDescent="0.25"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</row>
    <row r="589" spans="4:19" x14ac:dyDescent="0.25"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</row>
    <row r="590" spans="4:19" x14ac:dyDescent="0.25"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</row>
    <row r="591" spans="4:19" x14ac:dyDescent="0.25"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</row>
    <row r="592" spans="4:19" x14ac:dyDescent="0.25"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</row>
    <row r="593" spans="2:19" x14ac:dyDescent="0.25"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</row>
    <row r="594" spans="2:19" x14ac:dyDescent="0.25"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</row>
    <row r="595" spans="2:19" x14ac:dyDescent="0.25"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</row>
    <row r="596" spans="2:19" x14ac:dyDescent="0.25"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</row>
    <row r="597" spans="2:19" x14ac:dyDescent="0.25">
      <c r="B597" s="69"/>
      <c r="C597" s="69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</row>
    <row r="598" spans="2:19" x14ac:dyDescent="0.25">
      <c r="B598" s="69"/>
      <c r="C598" s="69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</row>
    <row r="599" spans="2:19" x14ac:dyDescent="0.25">
      <c r="B599" s="69"/>
      <c r="C599" s="69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</row>
    <row r="600" spans="2:19" x14ac:dyDescent="0.25">
      <c r="B600" s="69"/>
      <c r="C600" s="69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</row>
    <row r="601" spans="2:19" x14ac:dyDescent="0.25">
      <c r="B601" s="69"/>
      <c r="C601" s="69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</row>
    <row r="602" spans="2:19" x14ac:dyDescent="0.25">
      <c r="B602" s="69"/>
      <c r="C602" s="69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</row>
    <row r="603" spans="2:19" x14ac:dyDescent="0.25">
      <c r="B603" s="69"/>
      <c r="C603" s="69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</row>
    <row r="604" spans="2:19" x14ac:dyDescent="0.25">
      <c r="B604" s="69"/>
      <c r="C604" s="69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</row>
    <row r="605" spans="2:19" x14ac:dyDescent="0.25">
      <c r="B605" s="69"/>
      <c r="C605" s="69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</row>
    <row r="606" spans="2:19" x14ac:dyDescent="0.25">
      <c r="B606" s="69"/>
      <c r="C606" s="69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</row>
    <row r="607" spans="2:19" x14ac:dyDescent="0.25">
      <c r="B607" s="69"/>
      <c r="C607" s="69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</row>
    <row r="608" spans="2:19" x14ac:dyDescent="0.25">
      <c r="B608" s="69"/>
      <c r="C608" s="69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</row>
    <row r="609" spans="2:19" x14ac:dyDescent="0.25">
      <c r="B609" s="69"/>
      <c r="C609" s="69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</row>
    <row r="610" spans="2:19" x14ac:dyDescent="0.25">
      <c r="B610" s="69"/>
      <c r="C610" s="69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</row>
    <row r="611" spans="2:19" x14ac:dyDescent="0.25">
      <c r="B611" s="69"/>
      <c r="C611" s="69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</row>
    <row r="612" spans="2:19" x14ac:dyDescent="0.25">
      <c r="B612" s="69"/>
      <c r="C612" s="69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</row>
    <row r="613" spans="2:19" x14ac:dyDescent="0.25">
      <c r="B613" s="69"/>
      <c r="C613" s="69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</row>
    <row r="614" spans="2:19" x14ac:dyDescent="0.25">
      <c r="B614" s="69"/>
      <c r="C614" s="69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</row>
    <row r="615" spans="2:19" x14ac:dyDescent="0.25">
      <c r="B615" s="74"/>
    </row>
    <row r="616" spans="2:19" x14ac:dyDescent="0.25">
      <c r="B616" s="74"/>
    </row>
    <row r="617" spans="2:19" x14ac:dyDescent="0.25">
      <c r="B617" s="74"/>
    </row>
    <row r="618" spans="2:19" x14ac:dyDescent="0.25">
      <c r="B618" s="74"/>
    </row>
    <row r="619" spans="2:19" x14ac:dyDescent="0.25">
      <c r="B619" s="74"/>
    </row>
    <row r="620" spans="2:19" x14ac:dyDescent="0.25">
      <c r="B620" s="74"/>
    </row>
  </sheetData>
  <sheetProtection algorithmName="SHA-512" hashValue="1kTp1NWMQNRv87b+TYRN8OQO6QjBKmLgdREmWM6cjMG3hYBtJhAtrZM7LW1l66bvYwzE9l0drpCXOV5jXszxDw==" objects="1" saltValue="80UxSFEXwJ7p1Eq3IfhOcQ==" scenarios="1" sheet="1" spinCount="100000"/>
  <mergeCells count="9">
    <mergeCell ref="W5:X5"/>
    <mergeCell ref="W8:X8"/>
    <mergeCell ref="H504:Q504"/>
    <mergeCell ref="A2:U2"/>
    <mergeCell ref="F3:N3"/>
    <mergeCell ref="O3:Q3"/>
    <mergeCell ref="R3:R4"/>
    <mergeCell ref="T3:T4"/>
    <mergeCell ref="S3:S4"/>
  </mergeCells>
  <conditionalFormatting sqref="W10">
    <cfRule dxfId="3" priority="1" type="expression">
      <formula>$W$5&lt;&gt;$W$8</formula>
    </cfRule>
    <cfRule dxfId="2" priority="2" type="expression">
      <formula>$W$5=$W$8</formula>
    </cfRule>
  </conditionalFormatting>
  <dataValidations count="4">
    <dataValidation allowBlank="1" showErrorMessage="1" showInputMessage="1" sqref="B504 D5:D503" type="list" xr:uid="{6FF675C8-CF36-4E8F-8F0B-970D40557228}">
      <formula1>Acción</formula1>
    </dataValidation>
    <dataValidation allowBlank="1" showErrorMessage="1" showInputMessage="1" sqref="D504:E504" type="list" xr:uid="{E8E4F858-11A9-41B9-9391-6DF2C71475DC}">
      <formula1>INDIRECT(#REF!)</formula1>
    </dataValidation>
    <dataValidation allowBlank="1" error="DEBE INTRODUCIR CIFRAS SUPERIORES A 0 €" operator="greaterThan" prompt="Introducir cifras sin el punto del millar y 2 decimales máximo, utilizando la coma del teclado numérico" showErrorMessage="1" showInputMessage="1" sqref="S5:S503" type="decimal" xr:uid="{E0C92A0C-18F9-4D33-920B-96EB357056EF}">
      <formula1>0</formula1>
    </dataValidation>
    <dataValidation allowBlank="1" showErrorMessage="1" showInputMessage="1" sqref="E5:E503 C5:C504" type="list" xr:uid="{E5479A33-172F-4A97-9CEF-1B186AEBB3A2}">
      <formula1>INDIRECT(B5)</formula1>
    </dataValidation>
  </dataValidations>
  <pageMargins bottom="0.75" footer="0.3" header="0.3" left="0.7" right="0.7" top="0.75"/>
  <pageSetup orientation="portrait" paperSize="9" r:id="rId1"/>
  <ignoredErrors>
    <ignoredError sqref="W10 W8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allowBlank="1" showErrorMessage="1" showInputMessage="1" type="list" xr:uid="{BD9F2907-5CAC-4F3A-805A-0EDD6FC19519}">
          <x14:formula1>
            <xm:f>'LISTADOS PAÍSES'!$D:$D</xm:f>
          </x14:formula1>
          <xm:sqref>B5:B503</xm:sqref>
        </x14:dataValidation>
        <x14:dataValidation allowBlank="1" showErrorMessage="1" showInputMessage="1" type="list" xr:uid="{8236FD17-604A-4738-98B4-F1A27E99256E}">
          <x14:formula1>
            <xm:f>ACCIONES!$J$1</xm:f>
          </x14:formula1>
          <xm:sqref>F5:Q503</xm:sqref>
        </x14:dataValidation>
      </x14:dataValidations>
    </ext>
  </extLst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39997558519241921"/>
  </sheetPr>
  <dimension ref="A1:X381"/>
  <sheetViews>
    <sheetView workbookViewId="0">
      <selection activeCell="W10" sqref="W10"/>
    </sheetView>
  </sheetViews>
  <sheetFormatPr baseColWidth="10" defaultRowHeight="15" x14ac:dyDescent="0.25"/>
  <cols>
    <col min="2" max="2" bestFit="true" customWidth="true" width="17.140625" collapsed="false"/>
    <col min="3" max="3" bestFit="true" customWidth="true" width="10.0" collapsed="false"/>
    <col min="4" max="4" bestFit="true" customWidth="true" width="19.7109375" collapsed="false"/>
    <col min="5" max="5" bestFit="true" customWidth="true" width="12.7109375" collapsed="false"/>
    <col min="6" max="6" customWidth="true" width="7.140625" collapsed="false"/>
    <col min="7" max="8" bestFit="true" customWidth="true" width="4.5703125" collapsed="false"/>
    <col min="9" max="9" bestFit="true" customWidth="true" width="2.140625" collapsed="false"/>
    <col min="10" max="10" bestFit="true" customWidth="true" width="5.5703125" collapsed="false"/>
    <col min="11" max="11" bestFit="true" customWidth="true" width="2.0" collapsed="false"/>
    <col min="12" max="12" bestFit="true" customWidth="true" width="4.0" collapsed="false"/>
    <col min="13" max="13" bestFit="true" customWidth="true" width="3.42578125" collapsed="false"/>
    <col min="14" max="14" bestFit="true" customWidth="true" width="2.140625" collapsed="false"/>
    <col min="15" max="15" bestFit="true" customWidth="true" width="4.85546875" collapsed="false"/>
    <col min="16" max="16" bestFit="true" customWidth="true" width="4.140625" collapsed="false"/>
    <col min="17" max="17" bestFit="true" customWidth="true" width="4.7109375" collapsed="false"/>
    <col min="18" max="18" customWidth="true" style="7" width="20.5703125" collapsed="false"/>
    <col min="21" max="21" customWidth="true" width="29.85546875" collapsed="false"/>
    <col min="23" max="23" customWidth="true" width="29.0" collapsed="false"/>
  </cols>
  <sheetData>
    <row customHeight="1" ht="61.5" r="1" spans="1:23" thickBot="1" x14ac:dyDescent="0.3"/>
    <row customHeight="1" ht="48.75" r="2" spans="1:23" thickBot="1" x14ac:dyDescent="0.3">
      <c r="A2" s="106" t="s">
        <v>448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8"/>
    </row>
    <row customHeight="1" ht="15.75" r="3" spans="1:23" thickBot="1" x14ac:dyDescent="0.3">
      <c r="A3" s="104" t="s">
        <v>555</v>
      </c>
      <c r="B3" s="118" t="s">
        <v>473</v>
      </c>
      <c r="C3" s="119" t="s">
        <v>474</v>
      </c>
      <c r="D3" s="118" t="s">
        <v>475</v>
      </c>
      <c r="E3" s="118" t="s">
        <v>476</v>
      </c>
      <c r="F3" s="115" t="s">
        <v>484</v>
      </c>
      <c r="G3" s="116"/>
      <c r="H3" s="116"/>
      <c r="I3" s="116"/>
      <c r="J3" s="116"/>
      <c r="K3" s="116"/>
      <c r="L3" s="116"/>
      <c r="M3" s="116"/>
      <c r="N3" s="117"/>
      <c r="O3" s="111" t="s">
        <v>483</v>
      </c>
      <c r="P3" s="112"/>
      <c r="Q3" s="113"/>
      <c r="R3" s="104" t="s">
        <v>488</v>
      </c>
    </row>
    <row customHeight="1" ht="27" r="4" spans="1:23" thickBot="1" x14ac:dyDescent="0.3">
      <c r="A4" s="105"/>
      <c r="B4" s="105"/>
      <c r="C4" s="120"/>
      <c r="D4" s="105"/>
      <c r="E4" s="105"/>
      <c r="F4" s="8" t="s">
        <v>418</v>
      </c>
      <c r="G4" s="9" t="s">
        <v>419</v>
      </c>
      <c r="H4" s="9" t="s">
        <v>496</v>
      </c>
      <c r="I4" s="9" t="s">
        <v>420</v>
      </c>
      <c r="J4" s="9" t="s">
        <v>421</v>
      </c>
      <c r="K4" s="9" t="s">
        <v>422</v>
      </c>
      <c r="L4" s="9" t="s">
        <v>423</v>
      </c>
      <c r="M4" s="9" t="s">
        <v>424</v>
      </c>
      <c r="N4" s="10" t="s">
        <v>425</v>
      </c>
      <c r="O4" s="8" t="s">
        <v>427</v>
      </c>
      <c r="P4" s="9" t="s">
        <v>428</v>
      </c>
      <c r="Q4" s="10" t="s">
        <v>436</v>
      </c>
      <c r="R4" s="114"/>
      <c r="W4" s="76" t="s">
        <v>831</v>
      </c>
    </row>
    <row customHeight="1" ht="15.75" r="5" spans="1:23" thickBot="1" x14ac:dyDescent="0.3">
      <c r="A5" s="2" t="s">
        <v>557</v>
      </c>
      <c r="B5" t="str">
        <f>_xlfn.IFNA(VLOOKUP($A5,'DESGLOSE PRESUPUESTO'!$A$4:B$503,2,FALSE),"")</f>
        <v/>
      </c>
      <c r="C5" t="str">
        <f>_xlfn.IFNA(VLOOKUP($A5,'DESGLOSE PRESUPUESTO'!$A$4:C$503,3,FALSE),"")</f>
        <v/>
      </c>
      <c r="D5" t="str">
        <f>_xlfn.IFNA(VLOOKUP($A5,'DESGLOSE PRESUPUESTO'!$A$4:D$503,4,FALSE),"")</f>
        <v/>
      </c>
      <c r="E5" t="str">
        <f>_xlfn.IFNA(VLOOKUP($A5,'DESGLOSE PRESUPUESTO'!$A$4:E$503,5,FALSE),"")</f>
        <v/>
      </c>
      <c r="F5" t="str">
        <f>_xlfn.IFNA(IF(VLOOKUP($A5,'DESGLOSE PRESUPUESTO'!$A$4:$Q$503,6,FALSE)="X", "X", ""),"")</f>
        <v/>
      </c>
      <c r="G5" t="str">
        <f>_xlfn.IFNA(IF(VLOOKUP($A5,'DESGLOSE PRESUPUESTO'!$A$4:$Q$503,7,FALSE)="X", "X", ""),"")</f>
        <v/>
      </c>
      <c r="H5" t="str">
        <f>_xlfn.IFNA(IF(VLOOKUP($A5,'DESGLOSE PRESUPUESTO'!$A$4:$Q$503,8,FALSE)="X", "X", ""),"")</f>
        <v/>
      </c>
      <c r="I5" t="str">
        <f>_xlfn.IFNA(IF(VLOOKUP($A5,'DESGLOSE PRESUPUESTO'!$A$4:$Q$503,9,FALSE)="X", "X", ""),"")</f>
        <v/>
      </c>
      <c r="J5" t="str">
        <f>_xlfn.IFNA(IF(VLOOKUP($A5,'DESGLOSE PRESUPUESTO'!$A$4:$Q$503,10,FALSE)="X", "X", ""),"")</f>
        <v/>
      </c>
      <c r="K5" t="str">
        <f>_xlfn.IFNA(IF(VLOOKUP($A5,'DESGLOSE PRESUPUESTO'!$A$4:$Q$503,11,FALSE)="X", "X", ""),"")</f>
        <v/>
      </c>
      <c r="L5" t="str">
        <f>_xlfn.IFNA(IF(VLOOKUP($A5,'DESGLOSE PRESUPUESTO'!$A$4:$Q$503,12,FALSE)="X", "X", ""),"")</f>
        <v/>
      </c>
      <c r="M5" t="str">
        <f>_xlfn.IFNA(IF(VLOOKUP($A5,'DESGLOSE PRESUPUESTO'!$A$4:$Q$503,13,FALSE)="X", "X", ""),"")</f>
        <v/>
      </c>
      <c r="N5" t="str">
        <f>_xlfn.IFNA(IF(VLOOKUP($A5,'DESGLOSE PRESUPUESTO'!$A$4:$Q$503,14,FALSE)="X", "X", ""),"")</f>
        <v/>
      </c>
      <c r="O5" t="str">
        <f>_xlfn.IFNA(IF(VLOOKUP($A5,'DESGLOSE PRESUPUESTO'!$A$4:$Q$503,15,FALSE)="X", "X", ""),"")</f>
        <v/>
      </c>
      <c r="P5" t="str">
        <f>_xlfn.IFNA(IF(VLOOKUP($A5,'DESGLOSE PRESUPUESTO'!$A$4:$Q$503,16,FALSE)="X", "X", ""),"")</f>
        <v/>
      </c>
      <c r="Q5" t="str">
        <f>_xlfn.IFNA(IF(VLOOKUP($A5,'DESGLOSE PRESUPUESTO'!$A$4:$Q$503,17,FALSE)="X", "X", ""),"")</f>
        <v/>
      </c>
      <c r="R5">
        <f>SUMIF('DESGLOSE PRESUPUESTO'!$A$5:$A$503,$A$5:$A$264,'DESGLOSE PRESUPUESTO'!$S$5:$S$503)</f>
        <v>0</v>
      </c>
      <c r="W5" s="78">
        <f>R265</f>
        <v>0</v>
      </c>
    </row>
    <row r="6" spans="1:23" x14ac:dyDescent="0.25">
      <c r="A6" s="3" t="s">
        <v>558</v>
      </c>
      <c r="B6" t="str">
        <f>_xlfn.IFNA(VLOOKUP($A6,'DESGLOSE PRESUPUESTO'!$A$4:B$503,2,FALSE),"")</f>
        <v/>
      </c>
      <c r="C6" t="str">
        <f>_xlfn.IFNA(VLOOKUP($A6,'DESGLOSE PRESUPUESTO'!$A$4:C$503,3,FALSE),"")</f>
        <v/>
      </c>
      <c r="D6" t="str">
        <f>_xlfn.IFNA(VLOOKUP($A6,'DESGLOSE PRESUPUESTO'!$A$4:D$503,4,FALSE),"")</f>
        <v/>
      </c>
      <c r="E6" t="str">
        <f>_xlfn.IFNA(VLOOKUP($A6,'DESGLOSE PRESUPUESTO'!$A$4:E$503,5,FALSE),"")</f>
        <v/>
      </c>
      <c r="F6" t="str">
        <f>_xlfn.IFNA(IF(VLOOKUP($A6,'DESGLOSE PRESUPUESTO'!$A$4:$Q$503,6,FALSE)="X", "X", ""),"")</f>
        <v/>
      </c>
      <c r="G6" t="str">
        <f>_xlfn.IFNA(IF(VLOOKUP($A6,'DESGLOSE PRESUPUESTO'!$A$4:$Q$503,7,FALSE)="X", "X", ""),"")</f>
        <v/>
      </c>
      <c r="H6" t="str">
        <f>_xlfn.IFNA(IF(VLOOKUP($A6,'DESGLOSE PRESUPUESTO'!$A$4:$Q$503,8,FALSE)="X", "X", ""),"")</f>
        <v/>
      </c>
      <c r="I6" t="str">
        <f>_xlfn.IFNA(IF(VLOOKUP($A6,'DESGLOSE PRESUPUESTO'!$A$4:$Q$503,9,FALSE)="X", "X", ""),"")</f>
        <v/>
      </c>
      <c r="J6" t="str">
        <f>_xlfn.IFNA(IF(VLOOKUP($A6,'DESGLOSE PRESUPUESTO'!$A$4:$Q$503,10,FALSE)="X", "X", ""),"")</f>
        <v/>
      </c>
      <c r="K6" t="str">
        <f>_xlfn.IFNA(IF(VLOOKUP($A6,'DESGLOSE PRESUPUESTO'!$A$4:$Q$503,11,FALSE)="X", "X", ""),"")</f>
        <v/>
      </c>
      <c r="L6" t="str">
        <f>_xlfn.IFNA(IF(VLOOKUP($A6,'DESGLOSE PRESUPUESTO'!$A$4:$Q$503,12,FALSE)="X", "X", ""),"")</f>
        <v/>
      </c>
      <c r="M6" t="str">
        <f>_xlfn.IFNA(IF(VLOOKUP($A6,'DESGLOSE PRESUPUESTO'!$A$4:$Q$503,13,FALSE)="X", "X", ""),"")</f>
        <v/>
      </c>
      <c r="N6" t="str">
        <f>_xlfn.IFNA(IF(VLOOKUP($A6,'DESGLOSE PRESUPUESTO'!$A$4:$Q$503,14,FALSE)="X", "X", ""),"")</f>
        <v/>
      </c>
      <c r="O6" t="str">
        <f>_xlfn.IFNA(IF(VLOOKUP($A6,'DESGLOSE PRESUPUESTO'!$A$4:$Q$503,15,FALSE)="X", "X", ""),"")</f>
        <v/>
      </c>
      <c r="P6" t="str">
        <f>_xlfn.IFNA(IF(VLOOKUP($A6,'DESGLOSE PRESUPUESTO'!$A$4:$Q$503,16,FALSE)="X", "X", ""),"")</f>
        <v/>
      </c>
      <c r="Q6" t="str">
        <f>_xlfn.IFNA(IF(VLOOKUP($A6,'DESGLOSE PRESUPUESTO'!$A$4:$Q$503,17,FALSE)="X", "X", ""),"")</f>
        <v/>
      </c>
      <c r="R6">
        <f>SUMIF('DESGLOSE PRESUPUESTO'!$A$5:$A$503,$A$5:$A$264,'DESGLOSE PRESUPUESTO'!$S$5:$S$503)</f>
        <v>0</v>
      </c>
    </row>
    <row ht="15.75" r="7" spans="1:23" thickBot="1" x14ac:dyDescent="0.3">
      <c r="A7" s="3" t="s">
        <v>559</v>
      </c>
      <c r="B7" t="str">
        <f>_xlfn.IFNA(VLOOKUP($A7,'DESGLOSE PRESUPUESTO'!$A$4:B$503,2,FALSE),"")</f>
        <v/>
      </c>
      <c r="C7" t="str">
        <f>_xlfn.IFNA(VLOOKUP($A7,'DESGLOSE PRESUPUESTO'!$A$4:C$503,3,FALSE),"")</f>
        <v/>
      </c>
      <c r="D7" t="str">
        <f>_xlfn.IFNA(VLOOKUP($A7,'DESGLOSE PRESUPUESTO'!$A$4:D$503,4,FALSE),"")</f>
        <v/>
      </c>
      <c r="E7" t="str">
        <f>_xlfn.IFNA(VLOOKUP($A7,'DESGLOSE PRESUPUESTO'!$A$4:E$503,5,FALSE),"")</f>
        <v/>
      </c>
      <c r="F7" t="str">
        <f>_xlfn.IFNA(IF(VLOOKUP($A7,'DESGLOSE PRESUPUESTO'!$A$4:$Q$503,6,FALSE)="X", "X", ""),"")</f>
        <v/>
      </c>
      <c r="G7" t="str">
        <f>_xlfn.IFNA(IF(VLOOKUP($A7,'DESGLOSE PRESUPUESTO'!$A$4:$Q$503,7,FALSE)="X", "X", ""),"")</f>
        <v/>
      </c>
      <c r="H7" t="str">
        <f>_xlfn.IFNA(IF(VLOOKUP($A7,'DESGLOSE PRESUPUESTO'!$A$4:$Q$503,8,FALSE)="X", "X", ""),"")</f>
        <v/>
      </c>
      <c r="I7" t="str">
        <f>_xlfn.IFNA(IF(VLOOKUP($A7,'DESGLOSE PRESUPUESTO'!$A$4:$Q$503,9,FALSE)="X", "X", ""),"")</f>
        <v/>
      </c>
      <c r="J7" t="str">
        <f>_xlfn.IFNA(IF(VLOOKUP($A7,'DESGLOSE PRESUPUESTO'!$A$4:$Q$503,10,FALSE)="X", "X", ""),"")</f>
        <v/>
      </c>
      <c r="K7" t="str">
        <f>_xlfn.IFNA(IF(VLOOKUP($A7,'DESGLOSE PRESUPUESTO'!$A$4:$Q$503,11,FALSE)="X", "X", ""),"")</f>
        <v/>
      </c>
      <c r="L7" t="str">
        <f>_xlfn.IFNA(IF(VLOOKUP($A7,'DESGLOSE PRESUPUESTO'!$A$4:$Q$503,12,FALSE)="X", "X", ""),"")</f>
        <v/>
      </c>
      <c r="M7" t="str">
        <f>_xlfn.IFNA(IF(VLOOKUP($A7,'DESGLOSE PRESUPUESTO'!$A$4:$Q$503,13,FALSE)="X", "X", ""),"")</f>
        <v/>
      </c>
      <c r="N7" t="str">
        <f>_xlfn.IFNA(IF(VLOOKUP($A7,'DESGLOSE PRESUPUESTO'!$A$4:$Q$503,14,FALSE)="X", "X", ""),"")</f>
        <v/>
      </c>
      <c r="O7" t="str">
        <f>_xlfn.IFNA(IF(VLOOKUP($A7,'DESGLOSE PRESUPUESTO'!$A$4:$Q$503,15,FALSE)="X", "X", ""),"")</f>
        <v/>
      </c>
      <c r="P7" t="str">
        <f>_xlfn.IFNA(IF(VLOOKUP($A7,'DESGLOSE PRESUPUESTO'!$A$4:$Q$503,16,FALSE)="X", "X", ""),"")</f>
        <v/>
      </c>
      <c r="Q7" t="str">
        <f>_xlfn.IFNA(IF(VLOOKUP($A7,'DESGLOSE PRESUPUESTO'!$A$4:$Q$503,17,FALSE)="X", "X", ""),"")</f>
        <v/>
      </c>
      <c r="R7">
        <f>SUMIF('DESGLOSE PRESUPUESTO'!$A$5:$A$503,$A$5:$A$264,'DESGLOSE PRESUPUESTO'!$S$5:$S$503)</f>
        <v>0</v>
      </c>
      <c r="W7" s="76" t="s">
        <v>832</v>
      </c>
    </row>
    <row customHeight="1" ht="15.75" r="8" spans="1:23" thickBot="1" x14ac:dyDescent="0.3">
      <c r="A8" s="3" t="s">
        <v>560</v>
      </c>
      <c r="B8" t="str">
        <f>_xlfn.IFNA(VLOOKUP($A8,'DESGLOSE PRESUPUESTO'!$A$4:B$503,2,FALSE),"")</f>
        <v/>
      </c>
      <c r="C8" t="str">
        <f>_xlfn.IFNA(VLOOKUP($A8,'DESGLOSE PRESUPUESTO'!$A$4:C$503,3,FALSE),"")</f>
        <v/>
      </c>
      <c r="D8" t="str">
        <f>_xlfn.IFNA(VLOOKUP($A8,'DESGLOSE PRESUPUESTO'!$A$4:D$503,4,FALSE),"")</f>
        <v/>
      </c>
      <c r="E8" t="str">
        <f>_xlfn.IFNA(VLOOKUP($A8,'DESGLOSE PRESUPUESTO'!$A$4:E$503,5,FALSE),"")</f>
        <v/>
      </c>
      <c r="F8" t="str">
        <f>_xlfn.IFNA(IF(VLOOKUP($A8,'DESGLOSE PRESUPUESTO'!$A$4:$Q$503,6,FALSE)="X", "X", ""),"")</f>
        <v/>
      </c>
      <c r="G8" t="str">
        <f>_xlfn.IFNA(IF(VLOOKUP($A8,'DESGLOSE PRESUPUESTO'!$A$4:$Q$503,7,FALSE)="X", "X", ""),"")</f>
        <v/>
      </c>
      <c r="H8" t="str">
        <f>_xlfn.IFNA(IF(VLOOKUP($A8,'DESGLOSE PRESUPUESTO'!$A$4:$Q$503,8,FALSE)="X", "X", ""),"")</f>
        <v/>
      </c>
      <c r="I8" t="str">
        <f>_xlfn.IFNA(IF(VLOOKUP($A8,'DESGLOSE PRESUPUESTO'!$A$4:$Q$503,9,FALSE)="X", "X", ""),"")</f>
        <v/>
      </c>
      <c r="J8" t="str">
        <f>_xlfn.IFNA(IF(VLOOKUP($A8,'DESGLOSE PRESUPUESTO'!$A$4:$Q$503,10,FALSE)="X", "X", ""),"")</f>
        <v/>
      </c>
      <c r="K8" t="str">
        <f>_xlfn.IFNA(IF(VLOOKUP($A8,'DESGLOSE PRESUPUESTO'!$A$4:$Q$503,11,FALSE)="X", "X", ""),"")</f>
        <v/>
      </c>
      <c r="L8" t="str">
        <f>_xlfn.IFNA(IF(VLOOKUP($A8,'DESGLOSE PRESUPUESTO'!$A$4:$Q$503,12,FALSE)="X", "X", ""),"")</f>
        <v/>
      </c>
      <c r="M8" t="str">
        <f>_xlfn.IFNA(IF(VLOOKUP($A8,'DESGLOSE PRESUPUESTO'!$A$4:$Q$503,13,FALSE)="X", "X", ""),"")</f>
        <v/>
      </c>
      <c r="N8" t="str">
        <f>_xlfn.IFNA(IF(VLOOKUP($A8,'DESGLOSE PRESUPUESTO'!$A$4:$Q$503,14,FALSE)="X", "X", ""),"")</f>
        <v/>
      </c>
      <c r="O8" t="str">
        <f>_xlfn.IFNA(IF(VLOOKUP($A8,'DESGLOSE PRESUPUESTO'!$A$4:$Q$503,15,FALSE)="X", "X", ""),"")</f>
        <v/>
      </c>
      <c r="P8" t="str">
        <f>_xlfn.IFNA(IF(VLOOKUP($A8,'DESGLOSE PRESUPUESTO'!$A$4:$Q$503,16,FALSE)="X", "X", ""),"")</f>
        <v/>
      </c>
      <c r="Q8" t="str">
        <f>_xlfn.IFNA(IF(VLOOKUP($A8,'DESGLOSE PRESUPUESTO'!$A$4:$Q$503,17,FALSE)="X", "X", ""),"")</f>
        <v/>
      </c>
      <c r="R8">
        <f>SUMIF('DESGLOSE PRESUPUESTO'!$A$5:$A$503,$A$5:$A$264,'DESGLOSE PRESUPUESTO'!$S$5:$S$503)</f>
        <v>0</v>
      </c>
      <c r="W8" s="77">
        <f>'DESGLOSE PRESUPUESTO'!S504</f>
        <v>0</v>
      </c>
    </row>
    <row customHeight="1" ht="15.75" r="9" spans="1:23" x14ac:dyDescent="0.25">
      <c r="A9" s="3" t="s">
        <v>561</v>
      </c>
      <c r="B9" t="str">
        <f>_xlfn.IFNA(VLOOKUP($A9,'DESGLOSE PRESUPUESTO'!$A$4:B$503,2,FALSE),"")</f>
        <v/>
      </c>
      <c r="C9" t="str">
        <f>_xlfn.IFNA(VLOOKUP($A9,'DESGLOSE PRESUPUESTO'!$A$4:C$503,3,FALSE),"")</f>
        <v/>
      </c>
      <c r="D9" t="str">
        <f>_xlfn.IFNA(VLOOKUP($A9,'DESGLOSE PRESUPUESTO'!$A$4:D$503,4,FALSE),"")</f>
        <v/>
      </c>
      <c r="E9" t="str">
        <f>_xlfn.IFNA(VLOOKUP($A9,'DESGLOSE PRESUPUESTO'!$A$4:E$503,5,FALSE),"")</f>
        <v/>
      </c>
      <c r="F9" t="str">
        <f>_xlfn.IFNA(IF(VLOOKUP($A9,'DESGLOSE PRESUPUESTO'!$A$4:$Q$503,6,FALSE)="X", "X", ""),"")</f>
        <v/>
      </c>
      <c r="G9" t="str">
        <f>_xlfn.IFNA(IF(VLOOKUP($A9,'DESGLOSE PRESUPUESTO'!$A$4:$Q$503,7,FALSE)="X", "X", ""),"")</f>
        <v/>
      </c>
      <c r="H9" t="str">
        <f>_xlfn.IFNA(IF(VLOOKUP($A9,'DESGLOSE PRESUPUESTO'!$A$4:$Q$503,8,FALSE)="X", "X", ""),"")</f>
        <v/>
      </c>
      <c r="I9" t="str">
        <f>_xlfn.IFNA(IF(VLOOKUP($A9,'DESGLOSE PRESUPUESTO'!$A$4:$Q$503,9,FALSE)="X", "X", ""),"")</f>
        <v/>
      </c>
      <c r="J9" t="str">
        <f>_xlfn.IFNA(IF(VLOOKUP($A9,'DESGLOSE PRESUPUESTO'!$A$4:$Q$503,10,FALSE)="X", "X", ""),"")</f>
        <v/>
      </c>
      <c r="K9" t="str">
        <f>_xlfn.IFNA(IF(VLOOKUP($A9,'DESGLOSE PRESUPUESTO'!$A$4:$Q$503,11,FALSE)="X", "X", ""),"")</f>
        <v/>
      </c>
      <c r="L9" t="str">
        <f>_xlfn.IFNA(IF(VLOOKUP($A9,'DESGLOSE PRESUPUESTO'!$A$4:$Q$503,12,FALSE)="X", "X", ""),"")</f>
        <v/>
      </c>
      <c r="M9" t="str">
        <f>_xlfn.IFNA(IF(VLOOKUP($A9,'DESGLOSE PRESUPUESTO'!$A$4:$Q$503,13,FALSE)="X", "X", ""),"")</f>
        <v/>
      </c>
      <c r="N9" t="str">
        <f>_xlfn.IFNA(IF(VLOOKUP($A9,'DESGLOSE PRESUPUESTO'!$A$4:$Q$503,14,FALSE)="X", "X", ""),"")</f>
        <v/>
      </c>
      <c r="O9" t="str">
        <f>_xlfn.IFNA(IF(VLOOKUP($A9,'DESGLOSE PRESUPUESTO'!$A$4:$Q$503,15,FALSE)="X", "X", ""),"")</f>
        <v/>
      </c>
      <c r="P9" t="str">
        <f>_xlfn.IFNA(IF(VLOOKUP($A9,'DESGLOSE PRESUPUESTO'!$A$4:$Q$503,16,FALSE)="X", "X", ""),"")</f>
        <v/>
      </c>
      <c r="Q9" t="str">
        <f>_xlfn.IFNA(IF(VLOOKUP($A9,'DESGLOSE PRESUPUESTO'!$A$4:$Q$503,17,FALSE)="X", "X", ""),"")</f>
        <v/>
      </c>
      <c r="R9">
        <f>SUMIF('DESGLOSE PRESUPUESTO'!$A$5:$A$503,$A$5:$A$264,'DESGLOSE PRESUPUESTO'!$S$5:$S$503)</f>
        <v>0</v>
      </c>
      <c r="W9" s="75"/>
    </row>
    <row customHeight="1" ht="15.75" r="10" spans="1:23" x14ac:dyDescent="0.25">
      <c r="A10" s="3" t="s">
        <v>562</v>
      </c>
      <c r="B10" t="str">
        <f>_xlfn.IFNA(VLOOKUP($A10,'DESGLOSE PRESUPUESTO'!$A$4:B$503,2,FALSE),"")</f>
        <v/>
      </c>
      <c r="C10" t="str">
        <f>_xlfn.IFNA(VLOOKUP($A10,'DESGLOSE PRESUPUESTO'!$A$4:C$503,3,FALSE),"")</f>
        <v/>
      </c>
      <c r="D10" t="str">
        <f>_xlfn.IFNA(VLOOKUP($A10,'DESGLOSE PRESUPUESTO'!$A$4:D$503,4,FALSE),"")</f>
        <v/>
      </c>
      <c r="E10" t="str">
        <f>_xlfn.IFNA(VLOOKUP($A10,'DESGLOSE PRESUPUESTO'!$A$4:E$503,5,FALSE),"")</f>
        <v/>
      </c>
      <c r="F10" t="str">
        <f>_xlfn.IFNA(IF(VLOOKUP($A10,'DESGLOSE PRESUPUESTO'!$A$4:$Q$503,6,FALSE)="X", "X", ""),"")</f>
        <v/>
      </c>
      <c r="G10" t="str">
        <f>_xlfn.IFNA(IF(VLOOKUP($A10,'DESGLOSE PRESUPUESTO'!$A$4:$Q$503,7,FALSE)="X", "X", ""),"")</f>
        <v/>
      </c>
      <c r="H10" t="str">
        <f>_xlfn.IFNA(IF(VLOOKUP($A10,'DESGLOSE PRESUPUESTO'!$A$4:$Q$503,8,FALSE)="X", "X", ""),"")</f>
        <v/>
      </c>
      <c r="I10" t="str">
        <f>_xlfn.IFNA(IF(VLOOKUP($A10,'DESGLOSE PRESUPUESTO'!$A$4:$Q$503,9,FALSE)="X", "X", ""),"")</f>
        <v/>
      </c>
      <c r="J10" t="str">
        <f>_xlfn.IFNA(IF(VLOOKUP($A10,'DESGLOSE PRESUPUESTO'!$A$4:$Q$503,10,FALSE)="X", "X", ""),"")</f>
        <v/>
      </c>
      <c r="K10" t="str">
        <f>_xlfn.IFNA(IF(VLOOKUP($A10,'DESGLOSE PRESUPUESTO'!$A$4:$Q$503,11,FALSE)="X", "X", ""),"")</f>
        <v/>
      </c>
      <c r="L10" t="str">
        <f>_xlfn.IFNA(IF(VLOOKUP($A10,'DESGLOSE PRESUPUESTO'!$A$4:$Q$503,12,FALSE)="X", "X", ""),"")</f>
        <v/>
      </c>
      <c r="M10" t="str">
        <f>_xlfn.IFNA(IF(VLOOKUP($A10,'DESGLOSE PRESUPUESTO'!$A$4:$Q$503,13,FALSE)="X", "X", ""),"")</f>
        <v/>
      </c>
      <c r="N10" t="str">
        <f>_xlfn.IFNA(IF(VLOOKUP($A10,'DESGLOSE PRESUPUESTO'!$A$4:$Q$503,14,FALSE)="X", "X", ""),"")</f>
        <v/>
      </c>
      <c r="O10" t="str">
        <f>_xlfn.IFNA(IF(VLOOKUP($A10,'DESGLOSE PRESUPUESTO'!$A$4:$Q$503,15,FALSE)="X", "X", ""),"")</f>
        <v/>
      </c>
      <c r="P10" t="str">
        <f>_xlfn.IFNA(IF(VLOOKUP($A10,'DESGLOSE PRESUPUESTO'!$A$4:$Q$503,16,FALSE)="X", "X", ""),"")</f>
        <v/>
      </c>
      <c r="Q10" t="str">
        <f>_xlfn.IFNA(IF(VLOOKUP($A10,'DESGLOSE PRESUPUESTO'!$A$4:$Q$503,17,FALSE)="X", "X", ""),"")</f>
        <v/>
      </c>
      <c r="R10">
        <f>SUMIF('DESGLOSE PRESUPUESTO'!$A$5:$A$503,$A$5:$A$264,'DESGLOSE PRESUPUESTO'!$S$5:$S$503)</f>
        <v>0</v>
      </c>
      <c r="W10" s="75" t="str">
        <f>IF(W5=W8, "IMPORTE PRESUPUESTOS Y DESGLOSE COINCIDEN","COMPROBAR IMPORTES PRESUPUESTO Y DESGLOSE")</f>
        <v>IMPORTE PRESUPUESTOS Y DESGLOSE COINCIDEN</v>
      </c>
    </row>
    <row r="11" spans="1:23" x14ac:dyDescent="0.25">
      <c r="A11" s="3" t="s">
        <v>563</v>
      </c>
      <c r="B11" t="str">
        <f>_xlfn.IFNA(VLOOKUP($A11,'DESGLOSE PRESUPUESTO'!$A$4:B$503,2,FALSE),"")</f>
        <v/>
      </c>
      <c r="C11" t="str">
        <f>_xlfn.IFNA(VLOOKUP($A11,'DESGLOSE PRESUPUESTO'!$A$4:C$503,3,FALSE),"")</f>
        <v/>
      </c>
      <c r="D11" t="str">
        <f>_xlfn.IFNA(VLOOKUP($A11,'DESGLOSE PRESUPUESTO'!$A$4:D$503,4,FALSE),"")</f>
        <v/>
      </c>
      <c r="E11" t="str">
        <f>_xlfn.IFNA(VLOOKUP($A11,'DESGLOSE PRESUPUESTO'!$A$4:E$503,5,FALSE),"")</f>
        <v/>
      </c>
      <c r="F11" t="str">
        <f>_xlfn.IFNA(IF(VLOOKUP($A11,'DESGLOSE PRESUPUESTO'!$A$4:$Q$503,6,FALSE)="X", "X", ""),"")</f>
        <v/>
      </c>
      <c r="G11" t="str">
        <f>_xlfn.IFNA(IF(VLOOKUP($A11,'DESGLOSE PRESUPUESTO'!$A$4:$Q$503,7,FALSE)="X", "X", ""),"")</f>
        <v/>
      </c>
      <c r="H11" t="str">
        <f>_xlfn.IFNA(IF(VLOOKUP($A11,'DESGLOSE PRESUPUESTO'!$A$4:$Q$503,8,FALSE)="X", "X", ""),"")</f>
        <v/>
      </c>
      <c r="I11" t="str">
        <f>_xlfn.IFNA(IF(VLOOKUP($A11,'DESGLOSE PRESUPUESTO'!$A$4:$Q$503,9,FALSE)="X", "X", ""),"")</f>
        <v/>
      </c>
      <c r="J11" t="str">
        <f>_xlfn.IFNA(IF(VLOOKUP($A11,'DESGLOSE PRESUPUESTO'!$A$4:$Q$503,10,FALSE)="X", "X", ""),"")</f>
        <v/>
      </c>
      <c r="K11" t="str">
        <f>_xlfn.IFNA(IF(VLOOKUP($A11,'DESGLOSE PRESUPUESTO'!$A$4:$Q$503,11,FALSE)="X", "X", ""),"")</f>
        <v/>
      </c>
      <c r="L11" t="str">
        <f>_xlfn.IFNA(IF(VLOOKUP($A11,'DESGLOSE PRESUPUESTO'!$A$4:$Q$503,12,FALSE)="X", "X", ""),"")</f>
        <v/>
      </c>
      <c r="M11" t="str">
        <f>_xlfn.IFNA(IF(VLOOKUP($A11,'DESGLOSE PRESUPUESTO'!$A$4:$Q$503,13,FALSE)="X", "X", ""),"")</f>
        <v/>
      </c>
      <c r="N11" t="str">
        <f>_xlfn.IFNA(IF(VLOOKUP($A11,'DESGLOSE PRESUPUESTO'!$A$4:$Q$503,14,FALSE)="X", "X", ""),"")</f>
        <v/>
      </c>
      <c r="O11" t="str">
        <f>_xlfn.IFNA(IF(VLOOKUP($A11,'DESGLOSE PRESUPUESTO'!$A$4:$Q$503,15,FALSE)="X", "X", ""),"")</f>
        <v/>
      </c>
      <c r="P11" t="str">
        <f>_xlfn.IFNA(IF(VLOOKUP($A11,'DESGLOSE PRESUPUESTO'!$A$4:$Q$503,16,FALSE)="X", "X", ""),"")</f>
        <v/>
      </c>
      <c r="Q11" t="str">
        <f>_xlfn.IFNA(IF(VLOOKUP($A11,'DESGLOSE PRESUPUESTO'!$A$4:$Q$503,17,FALSE)="X", "X", ""),"")</f>
        <v/>
      </c>
      <c r="R11">
        <f>SUMIF('DESGLOSE PRESUPUESTO'!$A$5:$A$503,$A$5:$A$264,'DESGLOSE PRESUPUESTO'!$S$5:$S$503)</f>
        <v>0</v>
      </c>
    </row>
    <row r="12" spans="1:23" x14ac:dyDescent="0.25">
      <c r="A12" s="3" t="s">
        <v>564</v>
      </c>
      <c r="B12" t="str">
        <f>_xlfn.IFNA(VLOOKUP($A12,'DESGLOSE PRESUPUESTO'!$A$4:B$503,2,FALSE),"")</f>
        <v/>
      </c>
      <c r="C12" t="str">
        <f>_xlfn.IFNA(VLOOKUP($A12,'DESGLOSE PRESUPUESTO'!$A$4:C$503,3,FALSE),"")</f>
        <v/>
      </c>
      <c r="D12" t="str">
        <f>_xlfn.IFNA(VLOOKUP($A12,'DESGLOSE PRESUPUESTO'!$A$4:D$503,4,FALSE),"")</f>
        <v/>
      </c>
      <c r="E12" t="str">
        <f>_xlfn.IFNA(VLOOKUP($A12,'DESGLOSE PRESUPUESTO'!$A$4:E$503,5,FALSE),"")</f>
        <v/>
      </c>
      <c r="F12" t="str">
        <f>_xlfn.IFNA(IF(VLOOKUP($A12,'DESGLOSE PRESUPUESTO'!$A$4:$Q$503,6,FALSE)="X", "X", ""),"")</f>
        <v/>
      </c>
      <c r="G12" t="str">
        <f>_xlfn.IFNA(IF(VLOOKUP($A12,'DESGLOSE PRESUPUESTO'!$A$4:$Q$503,7,FALSE)="X", "X", ""),"")</f>
        <v/>
      </c>
      <c r="H12" t="str">
        <f>_xlfn.IFNA(IF(VLOOKUP($A12,'DESGLOSE PRESUPUESTO'!$A$4:$Q$503,8,FALSE)="X", "X", ""),"")</f>
        <v/>
      </c>
      <c r="I12" t="str">
        <f>_xlfn.IFNA(IF(VLOOKUP($A12,'DESGLOSE PRESUPUESTO'!$A$4:$Q$503,9,FALSE)="X", "X", ""),"")</f>
        <v/>
      </c>
      <c r="J12" t="str">
        <f>_xlfn.IFNA(IF(VLOOKUP($A12,'DESGLOSE PRESUPUESTO'!$A$4:$Q$503,10,FALSE)="X", "X", ""),"")</f>
        <v/>
      </c>
      <c r="K12" t="str">
        <f>_xlfn.IFNA(IF(VLOOKUP($A12,'DESGLOSE PRESUPUESTO'!$A$4:$Q$503,11,FALSE)="X", "X", ""),"")</f>
        <v/>
      </c>
      <c r="L12" t="str">
        <f>_xlfn.IFNA(IF(VLOOKUP($A12,'DESGLOSE PRESUPUESTO'!$A$4:$Q$503,12,FALSE)="X", "X", ""),"")</f>
        <v/>
      </c>
      <c r="M12" t="str">
        <f>_xlfn.IFNA(IF(VLOOKUP($A12,'DESGLOSE PRESUPUESTO'!$A$4:$Q$503,13,FALSE)="X", "X", ""),"")</f>
        <v/>
      </c>
      <c r="N12" t="str">
        <f>_xlfn.IFNA(IF(VLOOKUP($A12,'DESGLOSE PRESUPUESTO'!$A$4:$Q$503,14,FALSE)="X", "X", ""),"")</f>
        <v/>
      </c>
      <c r="O12" t="str">
        <f>_xlfn.IFNA(IF(VLOOKUP($A12,'DESGLOSE PRESUPUESTO'!$A$4:$Q$503,15,FALSE)="X", "X", ""),"")</f>
        <v/>
      </c>
      <c r="P12" t="str">
        <f>_xlfn.IFNA(IF(VLOOKUP($A12,'DESGLOSE PRESUPUESTO'!$A$4:$Q$503,16,FALSE)="X", "X", ""),"")</f>
        <v/>
      </c>
      <c r="Q12" t="str">
        <f>_xlfn.IFNA(IF(VLOOKUP($A12,'DESGLOSE PRESUPUESTO'!$A$4:$Q$503,17,FALSE)="X", "X", ""),"")</f>
        <v/>
      </c>
      <c r="R12">
        <f>SUMIF('DESGLOSE PRESUPUESTO'!$A$5:$A$503,$A$5:$A$264,'DESGLOSE PRESUPUESTO'!$S$5:$S$503)</f>
        <v>0</v>
      </c>
    </row>
    <row r="13" spans="1:23" x14ac:dyDescent="0.25">
      <c r="A13" s="3" t="s">
        <v>565</v>
      </c>
      <c r="B13" t="str">
        <f>_xlfn.IFNA(VLOOKUP($A13,'DESGLOSE PRESUPUESTO'!$A$4:B$503,2,FALSE),"")</f>
        <v/>
      </c>
      <c r="C13" t="str">
        <f>_xlfn.IFNA(VLOOKUP($A13,'DESGLOSE PRESUPUESTO'!$A$4:C$503,3,FALSE),"")</f>
        <v/>
      </c>
      <c r="D13" t="str">
        <f>_xlfn.IFNA(VLOOKUP($A13,'DESGLOSE PRESUPUESTO'!$A$4:D$503,4,FALSE),"")</f>
        <v/>
      </c>
      <c r="E13" t="str">
        <f>_xlfn.IFNA(VLOOKUP($A13,'DESGLOSE PRESUPUESTO'!$A$4:E$503,5,FALSE),"")</f>
        <v/>
      </c>
      <c r="F13" t="str">
        <f>_xlfn.IFNA(IF(VLOOKUP($A13,'DESGLOSE PRESUPUESTO'!$A$4:$Q$503,6,FALSE)="X", "X", ""),"")</f>
        <v/>
      </c>
      <c r="G13" t="str">
        <f>_xlfn.IFNA(IF(VLOOKUP($A13,'DESGLOSE PRESUPUESTO'!$A$4:$Q$503,7,FALSE)="X", "X", ""),"")</f>
        <v/>
      </c>
      <c r="H13" t="str">
        <f>_xlfn.IFNA(IF(VLOOKUP($A13,'DESGLOSE PRESUPUESTO'!$A$4:$Q$503,8,FALSE)="X", "X", ""),"")</f>
        <v/>
      </c>
      <c r="I13" t="str">
        <f>_xlfn.IFNA(IF(VLOOKUP($A13,'DESGLOSE PRESUPUESTO'!$A$4:$Q$503,9,FALSE)="X", "X", ""),"")</f>
        <v/>
      </c>
      <c r="J13" t="str">
        <f>_xlfn.IFNA(IF(VLOOKUP($A13,'DESGLOSE PRESUPUESTO'!$A$4:$Q$503,10,FALSE)="X", "X", ""),"")</f>
        <v/>
      </c>
      <c r="K13" t="str">
        <f>_xlfn.IFNA(IF(VLOOKUP($A13,'DESGLOSE PRESUPUESTO'!$A$4:$Q$503,11,FALSE)="X", "X", ""),"")</f>
        <v/>
      </c>
      <c r="L13" t="str">
        <f>_xlfn.IFNA(IF(VLOOKUP($A13,'DESGLOSE PRESUPUESTO'!$A$4:$Q$503,12,FALSE)="X", "X", ""),"")</f>
        <v/>
      </c>
      <c r="M13" t="str">
        <f>_xlfn.IFNA(IF(VLOOKUP($A13,'DESGLOSE PRESUPUESTO'!$A$4:$Q$503,13,FALSE)="X", "X", ""),"")</f>
        <v/>
      </c>
      <c r="N13" t="str">
        <f>_xlfn.IFNA(IF(VLOOKUP($A13,'DESGLOSE PRESUPUESTO'!$A$4:$Q$503,14,FALSE)="X", "X", ""),"")</f>
        <v/>
      </c>
      <c r="O13" t="str">
        <f>_xlfn.IFNA(IF(VLOOKUP($A13,'DESGLOSE PRESUPUESTO'!$A$4:$Q$503,15,FALSE)="X", "X", ""),"")</f>
        <v/>
      </c>
      <c r="P13" t="str">
        <f>_xlfn.IFNA(IF(VLOOKUP($A13,'DESGLOSE PRESUPUESTO'!$A$4:$Q$503,16,FALSE)="X", "X", ""),"")</f>
        <v/>
      </c>
      <c r="Q13" t="str">
        <f>_xlfn.IFNA(IF(VLOOKUP($A13,'DESGLOSE PRESUPUESTO'!$A$4:$Q$503,17,FALSE)="X", "X", ""),"")</f>
        <v/>
      </c>
      <c r="R13">
        <f>SUMIF('DESGLOSE PRESUPUESTO'!$A$5:$A$503,$A$5:$A$264,'DESGLOSE PRESUPUESTO'!$S$5:$S$503)</f>
        <v>0</v>
      </c>
    </row>
    <row r="14" spans="1:23" x14ac:dyDescent="0.25">
      <c r="A14" s="3" t="s">
        <v>566</v>
      </c>
      <c r="B14" t="str">
        <f>_xlfn.IFNA(VLOOKUP($A14,'DESGLOSE PRESUPUESTO'!$A$4:B$503,2,FALSE),"")</f>
        <v/>
      </c>
      <c r="C14" t="str">
        <f>_xlfn.IFNA(VLOOKUP($A14,'DESGLOSE PRESUPUESTO'!$A$4:C$503,3,FALSE),"")</f>
        <v/>
      </c>
      <c r="D14" t="str">
        <f>_xlfn.IFNA(VLOOKUP($A14,'DESGLOSE PRESUPUESTO'!$A$4:D$503,4,FALSE),"")</f>
        <v/>
      </c>
      <c r="E14" t="str">
        <f>_xlfn.IFNA(VLOOKUP($A14,'DESGLOSE PRESUPUESTO'!$A$4:E$503,5,FALSE),"")</f>
        <v/>
      </c>
      <c r="F14" t="str">
        <f>_xlfn.IFNA(IF(VLOOKUP($A14,'DESGLOSE PRESUPUESTO'!$A$4:$Q$503,6,FALSE)="X", "X", ""),"")</f>
        <v/>
      </c>
      <c r="G14" t="str">
        <f>_xlfn.IFNA(IF(VLOOKUP($A14,'DESGLOSE PRESUPUESTO'!$A$4:$Q$503,7,FALSE)="X", "X", ""),"")</f>
        <v/>
      </c>
      <c r="H14" t="str">
        <f>_xlfn.IFNA(IF(VLOOKUP($A14,'DESGLOSE PRESUPUESTO'!$A$4:$Q$503,8,FALSE)="X", "X", ""),"")</f>
        <v/>
      </c>
      <c r="I14" t="str">
        <f>_xlfn.IFNA(IF(VLOOKUP($A14,'DESGLOSE PRESUPUESTO'!$A$4:$Q$503,9,FALSE)="X", "X", ""),"")</f>
        <v/>
      </c>
      <c r="J14" t="str">
        <f>_xlfn.IFNA(IF(VLOOKUP($A14,'DESGLOSE PRESUPUESTO'!$A$4:$Q$503,10,FALSE)="X", "X", ""),"")</f>
        <v/>
      </c>
      <c r="K14" t="str">
        <f>_xlfn.IFNA(IF(VLOOKUP($A14,'DESGLOSE PRESUPUESTO'!$A$4:$Q$503,11,FALSE)="X", "X", ""),"")</f>
        <v/>
      </c>
      <c r="L14" t="str">
        <f>_xlfn.IFNA(IF(VLOOKUP($A14,'DESGLOSE PRESUPUESTO'!$A$4:$Q$503,12,FALSE)="X", "X", ""),"")</f>
        <v/>
      </c>
      <c r="M14" t="str">
        <f>_xlfn.IFNA(IF(VLOOKUP($A14,'DESGLOSE PRESUPUESTO'!$A$4:$Q$503,13,FALSE)="X", "X", ""),"")</f>
        <v/>
      </c>
      <c r="N14" t="str">
        <f>_xlfn.IFNA(IF(VLOOKUP($A14,'DESGLOSE PRESUPUESTO'!$A$4:$Q$503,14,FALSE)="X", "X", ""),"")</f>
        <v/>
      </c>
      <c r="O14" t="str">
        <f>_xlfn.IFNA(IF(VLOOKUP($A14,'DESGLOSE PRESUPUESTO'!$A$4:$Q$503,15,FALSE)="X", "X", ""),"")</f>
        <v/>
      </c>
      <c r="P14" t="str">
        <f>_xlfn.IFNA(IF(VLOOKUP($A14,'DESGLOSE PRESUPUESTO'!$A$4:$Q$503,16,FALSE)="X", "X", ""),"")</f>
        <v/>
      </c>
      <c r="Q14" t="str">
        <f>_xlfn.IFNA(IF(VLOOKUP($A14,'DESGLOSE PRESUPUESTO'!$A$4:$Q$503,17,FALSE)="X", "X", ""),"")</f>
        <v/>
      </c>
      <c r="R14">
        <f>SUMIF('DESGLOSE PRESUPUESTO'!$A$5:$A$503,$A$5:$A$264,'DESGLOSE PRESUPUESTO'!$S$5:$S$503)</f>
        <v>0</v>
      </c>
    </row>
    <row r="15" spans="1:23" x14ac:dyDescent="0.25">
      <c r="A15" s="3" t="s">
        <v>567</v>
      </c>
      <c r="B15" t="str">
        <f>_xlfn.IFNA(VLOOKUP($A15,'DESGLOSE PRESUPUESTO'!$A$4:B$503,2,FALSE),"")</f>
        <v/>
      </c>
      <c r="C15" t="str">
        <f>_xlfn.IFNA(VLOOKUP($A15,'DESGLOSE PRESUPUESTO'!$A$4:C$503,3,FALSE),"")</f>
        <v/>
      </c>
      <c r="D15" t="str">
        <f>_xlfn.IFNA(VLOOKUP($A15,'DESGLOSE PRESUPUESTO'!$A$4:D$503,4,FALSE),"")</f>
        <v/>
      </c>
      <c r="E15" t="str">
        <f>_xlfn.IFNA(VLOOKUP($A15,'DESGLOSE PRESUPUESTO'!$A$4:E$503,5,FALSE),"")</f>
        <v/>
      </c>
      <c r="F15" t="str">
        <f>_xlfn.IFNA(IF(VLOOKUP($A15,'DESGLOSE PRESUPUESTO'!$A$4:$Q$503,6,FALSE)="X", "X", ""),"")</f>
        <v/>
      </c>
      <c r="G15" t="str">
        <f>_xlfn.IFNA(IF(VLOOKUP($A15,'DESGLOSE PRESUPUESTO'!$A$4:$Q$503,7,FALSE)="X", "X", ""),"")</f>
        <v/>
      </c>
      <c r="H15" t="str">
        <f>_xlfn.IFNA(IF(VLOOKUP($A15,'DESGLOSE PRESUPUESTO'!$A$4:$Q$503,8,FALSE)="X", "X", ""),"")</f>
        <v/>
      </c>
      <c r="I15" t="str">
        <f>_xlfn.IFNA(IF(VLOOKUP($A15,'DESGLOSE PRESUPUESTO'!$A$4:$Q$503,9,FALSE)="X", "X", ""),"")</f>
        <v/>
      </c>
      <c r="J15" t="str">
        <f>_xlfn.IFNA(IF(VLOOKUP($A15,'DESGLOSE PRESUPUESTO'!$A$4:$Q$503,10,FALSE)="X", "X", ""),"")</f>
        <v/>
      </c>
      <c r="K15" t="str">
        <f>_xlfn.IFNA(IF(VLOOKUP($A15,'DESGLOSE PRESUPUESTO'!$A$4:$Q$503,11,FALSE)="X", "X", ""),"")</f>
        <v/>
      </c>
      <c r="L15" t="str">
        <f>_xlfn.IFNA(IF(VLOOKUP($A15,'DESGLOSE PRESUPUESTO'!$A$4:$Q$503,12,FALSE)="X", "X", ""),"")</f>
        <v/>
      </c>
      <c r="M15" t="str">
        <f>_xlfn.IFNA(IF(VLOOKUP($A15,'DESGLOSE PRESUPUESTO'!$A$4:$Q$503,13,FALSE)="X", "X", ""),"")</f>
        <v/>
      </c>
      <c r="N15" t="str">
        <f>_xlfn.IFNA(IF(VLOOKUP($A15,'DESGLOSE PRESUPUESTO'!$A$4:$Q$503,14,FALSE)="X", "X", ""),"")</f>
        <v/>
      </c>
      <c r="O15" t="str">
        <f>_xlfn.IFNA(IF(VLOOKUP($A15,'DESGLOSE PRESUPUESTO'!$A$4:$Q$503,15,FALSE)="X", "X", ""),"")</f>
        <v/>
      </c>
      <c r="P15" t="str">
        <f>_xlfn.IFNA(IF(VLOOKUP($A15,'DESGLOSE PRESUPUESTO'!$A$4:$Q$503,16,FALSE)="X", "X", ""),"")</f>
        <v/>
      </c>
      <c r="Q15" t="str">
        <f>_xlfn.IFNA(IF(VLOOKUP($A15,'DESGLOSE PRESUPUESTO'!$A$4:$Q$503,17,FALSE)="X", "X", ""),"")</f>
        <v/>
      </c>
      <c r="R15">
        <f>SUMIF('DESGLOSE PRESUPUESTO'!$A$5:$A$503,$A$5:$A$264,'DESGLOSE PRESUPUESTO'!$S$5:$S$503)</f>
        <v>0</v>
      </c>
    </row>
    <row r="16" spans="1:23" x14ac:dyDescent="0.25">
      <c r="A16" s="3" t="s">
        <v>568</v>
      </c>
      <c r="B16" t="str">
        <f>_xlfn.IFNA(VLOOKUP($A16,'DESGLOSE PRESUPUESTO'!$A$4:B$503,2,FALSE),"")</f>
        <v/>
      </c>
      <c r="C16" t="str">
        <f>_xlfn.IFNA(VLOOKUP($A16,'DESGLOSE PRESUPUESTO'!$A$4:C$503,3,FALSE),"")</f>
        <v/>
      </c>
      <c r="D16" t="str">
        <f>_xlfn.IFNA(VLOOKUP($A16,'DESGLOSE PRESUPUESTO'!$A$4:D$503,4,FALSE),"")</f>
        <v/>
      </c>
      <c r="E16" t="str">
        <f>_xlfn.IFNA(VLOOKUP($A16,'DESGLOSE PRESUPUESTO'!$A$4:E$503,5,FALSE),"")</f>
        <v/>
      </c>
      <c r="F16" t="str">
        <f>_xlfn.IFNA(IF(VLOOKUP($A16,'DESGLOSE PRESUPUESTO'!$A$4:$Q$503,6,FALSE)="X", "X", ""),"")</f>
        <v/>
      </c>
      <c r="G16" t="str">
        <f>_xlfn.IFNA(IF(VLOOKUP($A16,'DESGLOSE PRESUPUESTO'!$A$4:$Q$503,7,FALSE)="X", "X", ""),"")</f>
        <v/>
      </c>
      <c r="H16" t="str">
        <f>_xlfn.IFNA(IF(VLOOKUP($A16,'DESGLOSE PRESUPUESTO'!$A$4:$Q$503,8,FALSE)="X", "X", ""),"")</f>
        <v/>
      </c>
      <c r="I16" t="str">
        <f>_xlfn.IFNA(IF(VLOOKUP($A16,'DESGLOSE PRESUPUESTO'!$A$4:$Q$503,9,FALSE)="X", "X", ""),"")</f>
        <v/>
      </c>
      <c r="J16" t="str">
        <f>_xlfn.IFNA(IF(VLOOKUP($A16,'DESGLOSE PRESUPUESTO'!$A$4:$Q$503,10,FALSE)="X", "X", ""),"")</f>
        <v/>
      </c>
      <c r="K16" t="str">
        <f>_xlfn.IFNA(IF(VLOOKUP($A16,'DESGLOSE PRESUPUESTO'!$A$4:$Q$503,11,FALSE)="X", "X", ""),"")</f>
        <v/>
      </c>
      <c r="L16" t="str">
        <f>_xlfn.IFNA(IF(VLOOKUP($A16,'DESGLOSE PRESUPUESTO'!$A$4:$Q$503,12,FALSE)="X", "X", ""),"")</f>
        <v/>
      </c>
      <c r="M16" t="str">
        <f>_xlfn.IFNA(IF(VLOOKUP($A16,'DESGLOSE PRESUPUESTO'!$A$4:$Q$503,13,FALSE)="X", "X", ""),"")</f>
        <v/>
      </c>
      <c r="N16" t="str">
        <f>_xlfn.IFNA(IF(VLOOKUP($A16,'DESGLOSE PRESUPUESTO'!$A$4:$Q$503,14,FALSE)="X", "X", ""),"")</f>
        <v/>
      </c>
      <c r="O16" t="str">
        <f>_xlfn.IFNA(IF(VLOOKUP($A16,'DESGLOSE PRESUPUESTO'!$A$4:$Q$503,15,FALSE)="X", "X", ""),"")</f>
        <v/>
      </c>
      <c r="P16" t="str">
        <f>_xlfn.IFNA(IF(VLOOKUP($A16,'DESGLOSE PRESUPUESTO'!$A$4:$Q$503,16,FALSE)="X", "X", ""),"")</f>
        <v/>
      </c>
      <c r="Q16" t="str">
        <f>_xlfn.IFNA(IF(VLOOKUP($A16,'DESGLOSE PRESUPUESTO'!$A$4:$Q$503,17,FALSE)="X", "X", ""),"")</f>
        <v/>
      </c>
      <c r="R16">
        <f>SUMIF('DESGLOSE PRESUPUESTO'!$A$5:$A$503,$A$5:$A$264,'DESGLOSE PRESUPUESTO'!$S$5:$S$503)</f>
        <v>0</v>
      </c>
    </row>
    <row r="17" spans="1:18" x14ac:dyDescent="0.25">
      <c r="A17" s="3" t="s">
        <v>569</v>
      </c>
      <c r="B17" t="str">
        <f>_xlfn.IFNA(VLOOKUP($A17,'DESGLOSE PRESUPUESTO'!$A$4:B$503,2,FALSE),"")</f>
        <v/>
      </c>
      <c r="C17" t="str">
        <f>_xlfn.IFNA(VLOOKUP($A17,'DESGLOSE PRESUPUESTO'!$A$4:C$503,3,FALSE),"")</f>
        <v/>
      </c>
      <c r="D17" t="str">
        <f>_xlfn.IFNA(VLOOKUP($A17,'DESGLOSE PRESUPUESTO'!$A$4:D$503,4,FALSE),"")</f>
        <v/>
      </c>
      <c r="E17" t="str">
        <f>_xlfn.IFNA(VLOOKUP($A17,'DESGLOSE PRESUPUESTO'!$A$4:E$503,5,FALSE),"")</f>
        <v/>
      </c>
      <c r="F17" t="str">
        <f>_xlfn.IFNA(IF(VLOOKUP($A17,'DESGLOSE PRESUPUESTO'!$A$4:$Q$503,6,FALSE)="X", "X", ""),"")</f>
        <v/>
      </c>
      <c r="G17" t="str">
        <f>_xlfn.IFNA(IF(VLOOKUP($A17,'DESGLOSE PRESUPUESTO'!$A$4:$Q$503,7,FALSE)="X", "X", ""),"")</f>
        <v/>
      </c>
      <c r="H17" t="str">
        <f>_xlfn.IFNA(IF(VLOOKUP($A17,'DESGLOSE PRESUPUESTO'!$A$4:$Q$503,8,FALSE)="X", "X", ""),"")</f>
        <v/>
      </c>
      <c r="I17" t="str">
        <f>_xlfn.IFNA(IF(VLOOKUP($A17,'DESGLOSE PRESUPUESTO'!$A$4:$Q$503,9,FALSE)="X", "X", ""),"")</f>
        <v/>
      </c>
      <c r="J17" t="str">
        <f>_xlfn.IFNA(IF(VLOOKUP($A17,'DESGLOSE PRESUPUESTO'!$A$4:$Q$503,10,FALSE)="X", "X", ""),"")</f>
        <v/>
      </c>
      <c r="K17" t="str">
        <f>_xlfn.IFNA(IF(VLOOKUP($A17,'DESGLOSE PRESUPUESTO'!$A$4:$Q$503,11,FALSE)="X", "X", ""),"")</f>
        <v/>
      </c>
      <c r="L17" t="str">
        <f>_xlfn.IFNA(IF(VLOOKUP($A17,'DESGLOSE PRESUPUESTO'!$A$4:$Q$503,12,FALSE)="X", "X", ""),"")</f>
        <v/>
      </c>
      <c r="M17" t="str">
        <f>_xlfn.IFNA(IF(VLOOKUP($A17,'DESGLOSE PRESUPUESTO'!$A$4:$Q$503,13,FALSE)="X", "X", ""),"")</f>
        <v/>
      </c>
      <c r="N17" t="str">
        <f>_xlfn.IFNA(IF(VLOOKUP($A17,'DESGLOSE PRESUPUESTO'!$A$4:$Q$503,14,FALSE)="X", "X", ""),"")</f>
        <v/>
      </c>
      <c r="O17" t="str">
        <f>_xlfn.IFNA(IF(VLOOKUP($A17,'DESGLOSE PRESUPUESTO'!$A$4:$Q$503,15,FALSE)="X", "X", ""),"")</f>
        <v/>
      </c>
      <c r="P17" t="str">
        <f>_xlfn.IFNA(IF(VLOOKUP($A17,'DESGLOSE PRESUPUESTO'!$A$4:$Q$503,16,FALSE)="X", "X", ""),"")</f>
        <v/>
      </c>
      <c r="Q17" t="str">
        <f>_xlfn.IFNA(IF(VLOOKUP($A17,'DESGLOSE PRESUPUESTO'!$A$4:$Q$503,17,FALSE)="X", "X", ""),"")</f>
        <v/>
      </c>
      <c r="R17">
        <f>SUMIF('DESGLOSE PRESUPUESTO'!$A$5:$A$503,$A$5:$A$264,'DESGLOSE PRESUPUESTO'!$S$5:$S$503)</f>
        <v>0</v>
      </c>
    </row>
    <row r="18" spans="1:18" x14ac:dyDescent="0.25">
      <c r="A18" s="3" t="s">
        <v>570</v>
      </c>
      <c r="B18" t="str">
        <f>_xlfn.IFNA(VLOOKUP($A18,'DESGLOSE PRESUPUESTO'!$A$4:B$503,2,FALSE),"")</f>
        <v/>
      </c>
      <c r="C18" t="str">
        <f>_xlfn.IFNA(VLOOKUP($A18,'DESGLOSE PRESUPUESTO'!$A$4:C$503,3,FALSE),"")</f>
        <v/>
      </c>
      <c r="D18" t="str">
        <f>_xlfn.IFNA(VLOOKUP($A18,'DESGLOSE PRESUPUESTO'!$A$4:D$503,4,FALSE),"")</f>
        <v/>
      </c>
      <c r="E18" t="str">
        <f>_xlfn.IFNA(VLOOKUP($A18,'DESGLOSE PRESUPUESTO'!$A$4:E$503,5,FALSE),"")</f>
        <v/>
      </c>
      <c r="F18" t="str">
        <f>_xlfn.IFNA(IF(VLOOKUP($A18,'DESGLOSE PRESUPUESTO'!$A$4:$Q$503,6,FALSE)="X", "X", ""),"")</f>
        <v/>
      </c>
      <c r="G18" t="str">
        <f>_xlfn.IFNA(IF(VLOOKUP($A18,'DESGLOSE PRESUPUESTO'!$A$4:$Q$503,7,FALSE)="X", "X", ""),"")</f>
        <v/>
      </c>
      <c r="H18" t="str">
        <f>_xlfn.IFNA(IF(VLOOKUP($A18,'DESGLOSE PRESUPUESTO'!$A$4:$Q$503,8,FALSE)="X", "X", ""),"")</f>
        <v/>
      </c>
      <c r="I18" t="str">
        <f>_xlfn.IFNA(IF(VLOOKUP($A18,'DESGLOSE PRESUPUESTO'!$A$4:$Q$503,9,FALSE)="X", "X", ""),"")</f>
        <v/>
      </c>
      <c r="J18" t="str">
        <f>_xlfn.IFNA(IF(VLOOKUP($A18,'DESGLOSE PRESUPUESTO'!$A$4:$Q$503,10,FALSE)="X", "X", ""),"")</f>
        <v/>
      </c>
      <c r="K18" t="str">
        <f>_xlfn.IFNA(IF(VLOOKUP($A18,'DESGLOSE PRESUPUESTO'!$A$4:$Q$503,11,FALSE)="X", "X", ""),"")</f>
        <v/>
      </c>
      <c r="L18" t="str">
        <f>_xlfn.IFNA(IF(VLOOKUP($A18,'DESGLOSE PRESUPUESTO'!$A$4:$Q$503,12,FALSE)="X", "X", ""),"")</f>
        <v/>
      </c>
      <c r="M18" t="str">
        <f>_xlfn.IFNA(IF(VLOOKUP($A18,'DESGLOSE PRESUPUESTO'!$A$4:$Q$503,13,FALSE)="X", "X", ""),"")</f>
        <v/>
      </c>
      <c r="N18" t="str">
        <f>_xlfn.IFNA(IF(VLOOKUP($A18,'DESGLOSE PRESUPUESTO'!$A$4:$Q$503,14,FALSE)="X", "X", ""),"")</f>
        <v/>
      </c>
      <c r="O18" t="str">
        <f>_xlfn.IFNA(IF(VLOOKUP($A18,'DESGLOSE PRESUPUESTO'!$A$4:$Q$503,15,FALSE)="X", "X", ""),"")</f>
        <v/>
      </c>
      <c r="P18" t="str">
        <f>_xlfn.IFNA(IF(VLOOKUP($A18,'DESGLOSE PRESUPUESTO'!$A$4:$Q$503,16,FALSE)="X", "X", ""),"")</f>
        <v/>
      </c>
      <c r="Q18" t="str">
        <f>_xlfn.IFNA(IF(VLOOKUP($A18,'DESGLOSE PRESUPUESTO'!$A$4:$Q$503,17,FALSE)="X", "X", ""),"")</f>
        <v/>
      </c>
      <c r="R18">
        <f>SUMIF('DESGLOSE PRESUPUESTO'!$A$5:$A$503,$A$5:$A$264,'DESGLOSE PRESUPUESTO'!$S$5:$S$503)</f>
        <v>0</v>
      </c>
    </row>
    <row r="19" spans="1:18" x14ac:dyDescent="0.25">
      <c r="A19" s="3" t="s">
        <v>571</v>
      </c>
      <c r="B19" t="str">
        <f>_xlfn.IFNA(VLOOKUP($A19,'DESGLOSE PRESUPUESTO'!$A$4:B$503,2,FALSE),"")</f>
        <v/>
      </c>
      <c r="C19" t="str">
        <f>_xlfn.IFNA(VLOOKUP($A19,'DESGLOSE PRESUPUESTO'!$A$4:C$503,3,FALSE),"")</f>
        <v/>
      </c>
      <c r="D19" t="str">
        <f>_xlfn.IFNA(VLOOKUP($A19,'DESGLOSE PRESUPUESTO'!$A$4:D$503,4,FALSE),"")</f>
        <v/>
      </c>
      <c r="E19" t="str">
        <f>_xlfn.IFNA(VLOOKUP($A19,'DESGLOSE PRESUPUESTO'!$A$4:E$503,5,FALSE),"")</f>
        <v/>
      </c>
      <c r="F19" t="str">
        <f>_xlfn.IFNA(IF(VLOOKUP($A19,'DESGLOSE PRESUPUESTO'!$A$4:$Q$503,6,FALSE)="X", "X", ""),"")</f>
        <v/>
      </c>
      <c r="G19" t="str">
        <f>_xlfn.IFNA(IF(VLOOKUP($A19,'DESGLOSE PRESUPUESTO'!$A$4:$Q$503,7,FALSE)="X", "X", ""),"")</f>
        <v/>
      </c>
      <c r="H19" t="str">
        <f>_xlfn.IFNA(IF(VLOOKUP($A19,'DESGLOSE PRESUPUESTO'!$A$4:$Q$503,8,FALSE)="X", "X", ""),"")</f>
        <v/>
      </c>
      <c r="I19" t="str">
        <f>_xlfn.IFNA(IF(VLOOKUP($A19,'DESGLOSE PRESUPUESTO'!$A$4:$Q$503,9,FALSE)="X", "X", ""),"")</f>
        <v/>
      </c>
      <c r="J19" t="str">
        <f>_xlfn.IFNA(IF(VLOOKUP($A19,'DESGLOSE PRESUPUESTO'!$A$4:$Q$503,10,FALSE)="X", "X", ""),"")</f>
        <v/>
      </c>
      <c r="K19" t="str">
        <f>_xlfn.IFNA(IF(VLOOKUP($A19,'DESGLOSE PRESUPUESTO'!$A$4:$Q$503,11,FALSE)="X", "X", ""),"")</f>
        <v/>
      </c>
      <c r="L19" t="str">
        <f>_xlfn.IFNA(IF(VLOOKUP($A19,'DESGLOSE PRESUPUESTO'!$A$4:$Q$503,12,FALSE)="X", "X", ""),"")</f>
        <v/>
      </c>
      <c r="M19" t="str">
        <f>_xlfn.IFNA(IF(VLOOKUP($A19,'DESGLOSE PRESUPUESTO'!$A$4:$Q$503,13,FALSE)="X", "X", ""),"")</f>
        <v/>
      </c>
      <c r="N19" t="str">
        <f>_xlfn.IFNA(IF(VLOOKUP($A19,'DESGLOSE PRESUPUESTO'!$A$4:$Q$503,14,FALSE)="X", "X", ""),"")</f>
        <v/>
      </c>
      <c r="O19" t="str">
        <f>_xlfn.IFNA(IF(VLOOKUP($A19,'DESGLOSE PRESUPUESTO'!$A$4:$Q$503,15,FALSE)="X", "X", ""),"")</f>
        <v/>
      </c>
      <c r="P19" t="str">
        <f>_xlfn.IFNA(IF(VLOOKUP($A19,'DESGLOSE PRESUPUESTO'!$A$4:$Q$503,16,FALSE)="X", "X", ""),"")</f>
        <v/>
      </c>
      <c r="Q19" t="str">
        <f>_xlfn.IFNA(IF(VLOOKUP($A19,'DESGLOSE PRESUPUESTO'!$A$4:$Q$503,17,FALSE)="X", "X", ""),"")</f>
        <v/>
      </c>
      <c r="R19">
        <f>SUMIF('DESGLOSE PRESUPUESTO'!$A$5:$A$503,$A$5:$A$264,'DESGLOSE PRESUPUESTO'!$S$5:$S$503)</f>
        <v>0</v>
      </c>
    </row>
    <row r="20" spans="1:18" x14ac:dyDescent="0.25">
      <c r="A20" s="3" t="s">
        <v>572</v>
      </c>
      <c r="B20" t="str">
        <f>_xlfn.IFNA(VLOOKUP($A20,'DESGLOSE PRESUPUESTO'!$A$4:B$503,2,FALSE),"")</f>
        <v/>
      </c>
      <c r="C20" t="str">
        <f>_xlfn.IFNA(VLOOKUP($A20,'DESGLOSE PRESUPUESTO'!$A$4:C$503,3,FALSE),"")</f>
        <v/>
      </c>
      <c r="D20" t="str">
        <f>_xlfn.IFNA(VLOOKUP($A20,'DESGLOSE PRESUPUESTO'!$A$4:D$503,4,FALSE),"")</f>
        <v/>
      </c>
      <c r="E20" t="str">
        <f>_xlfn.IFNA(VLOOKUP($A20,'DESGLOSE PRESUPUESTO'!$A$4:E$503,5,FALSE),"")</f>
        <v/>
      </c>
      <c r="F20" t="str">
        <f>_xlfn.IFNA(IF(VLOOKUP($A20,'DESGLOSE PRESUPUESTO'!$A$4:$Q$503,6,FALSE)="X", "X", ""),"")</f>
        <v/>
      </c>
      <c r="G20" t="str">
        <f>_xlfn.IFNA(IF(VLOOKUP($A20,'DESGLOSE PRESUPUESTO'!$A$4:$Q$503,7,FALSE)="X", "X", ""),"")</f>
        <v/>
      </c>
      <c r="H20" t="str">
        <f>_xlfn.IFNA(IF(VLOOKUP($A20,'DESGLOSE PRESUPUESTO'!$A$4:$Q$503,8,FALSE)="X", "X", ""),"")</f>
        <v/>
      </c>
      <c r="I20" t="str">
        <f>_xlfn.IFNA(IF(VLOOKUP($A20,'DESGLOSE PRESUPUESTO'!$A$4:$Q$503,9,FALSE)="X", "X", ""),"")</f>
        <v/>
      </c>
      <c r="J20" t="str">
        <f>_xlfn.IFNA(IF(VLOOKUP($A20,'DESGLOSE PRESUPUESTO'!$A$4:$Q$503,10,FALSE)="X", "X", ""),"")</f>
        <v/>
      </c>
      <c r="K20" t="str">
        <f>_xlfn.IFNA(IF(VLOOKUP($A20,'DESGLOSE PRESUPUESTO'!$A$4:$Q$503,11,FALSE)="X", "X", ""),"")</f>
        <v/>
      </c>
      <c r="L20" t="str">
        <f>_xlfn.IFNA(IF(VLOOKUP($A20,'DESGLOSE PRESUPUESTO'!$A$4:$Q$503,12,FALSE)="X", "X", ""),"")</f>
        <v/>
      </c>
      <c r="M20" t="str">
        <f>_xlfn.IFNA(IF(VLOOKUP($A20,'DESGLOSE PRESUPUESTO'!$A$4:$Q$503,13,FALSE)="X", "X", ""),"")</f>
        <v/>
      </c>
      <c r="N20" t="str">
        <f>_xlfn.IFNA(IF(VLOOKUP($A20,'DESGLOSE PRESUPUESTO'!$A$4:$Q$503,14,FALSE)="X", "X", ""),"")</f>
        <v/>
      </c>
      <c r="O20" t="str">
        <f>_xlfn.IFNA(IF(VLOOKUP($A20,'DESGLOSE PRESUPUESTO'!$A$4:$Q$503,15,FALSE)="X", "X", ""),"")</f>
        <v/>
      </c>
      <c r="P20" t="str">
        <f>_xlfn.IFNA(IF(VLOOKUP($A20,'DESGLOSE PRESUPUESTO'!$A$4:$Q$503,16,FALSE)="X", "X", ""),"")</f>
        <v/>
      </c>
      <c r="Q20" t="str">
        <f>_xlfn.IFNA(IF(VLOOKUP($A20,'DESGLOSE PRESUPUESTO'!$A$4:$Q$503,17,FALSE)="X", "X", ""),"")</f>
        <v/>
      </c>
      <c r="R20">
        <f>SUMIF('DESGLOSE PRESUPUESTO'!$A$5:$A$503,$A$5:$A$264,'DESGLOSE PRESUPUESTO'!$S$5:$S$503)</f>
        <v>0</v>
      </c>
    </row>
    <row r="21" spans="1:18" x14ac:dyDescent="0.25">
      <c r="A21" s="3" t="s">
        <v>573</v>
      </c>
      <c r="B21" t="str">
        <f>_xlfn.IFNA(VLOOKUP($A21,'DESGLOSE PRESUPUESTO'!$A$4:B$503,2,FALSE),"")</f>
        <v/>
      </c>
      <c r="C21" t="str">
        <f>_xlfn.IFNA(VLOOKUP($A21,'DESGLOSE PRESUPUESTO'!$A$4:C$503,3,FALSE),"")</f>
        <v/>
      </c>
      <c r="D21" t="str">
        <f>_xlfn.IFNA(VLOOKUP($A21,'DESGLOSE PRESUPUESTO'!$A$4:D$503,4,FALSE),"")</f>
        <v/>
      </c>
      <c r="E21" t="str">
        <f>_xlfn.IFNA(VLOOKUP($A21,'DESGLOSE PRESUPUESTO'!$A$4:E$503,5,FALSE),"")</f>
        <v/>
      </c>
      <c r="F21" t="str">
        <f>_xlfn.IFNA(IF(VLOOKUP($A21,'DESGLOSE PRESUPUESTO'!$A$4:$Q$503,6,FALSE)="X", "X", ""),"")</f>
        <v/>
      </c>
      <c r="G21" t="str">
        <f>_xlfn.IFNA(IF(VLOOKUP($A21,'DESGLOSE PRESUPUESTO'!$A$4:$Q$503,7,FALSE)="X", "X", ""),"")</f>
        <v/>
      </c>
      <c r="H21" t="str">
        <f>_xlfn.IFNA(IF(VLOOKUP($A21,'DESGLOSE PRESUPUESTO'!$A$4:$Q$503,8,FALSE)="X", "X", ""),"")</f>
        <v/>
      </c>
      <c r="I21" t="str">
        <f>_xlfn.IFNA(IF(VLOOKUP($A21,'DESGLOSE PRESUPUESTO'!$A$4:$Q$503,9,FALSE)="X", "X", ""),"")</f>
        <v/>
      </c>
      <c r="J21" t="str">
        <f>_xlfn.IFNA(IF(VLOOKUP($A21,'DESGLOSE PRESUPUESTO'!$A$4:$Q$503,10,FALSE)="X", "X", ""),"")</f>
        <v/>
      </c>
      <c r="K21" t="str">
        <f>_xlfn.IFNA(IF(VLOOKUP($A21,'DESGLOSE PRESUPUESTO'!$A$4:$Q$503,11,FALSE)="X", "X", ""),"")</f>
        <v/>
      </c>
      <c r="L21" t="str">
        <f>_xlfn.IFNA(IF(VLOOKUP($A21,'DESGLOSE PRESUPUESTO'!$A$4:$Q$503,12,FALSE)="X", "X", ""),"")</f>
        <v/>
      </c>
      <c r="M21" t="str">
        <f>_xlfn.IFNA(IF(VLOOKUP($A21,'DESGLOSE PRESUPUESTO'!$A$4:$Q$503,13,FALSE)="X", "X", ""),"")</f>
        <v/>
      </c>
      <c r="N21" t="str">
        <f>_xlfn.IFNA(IF(VLOOKUP($A21,'DESGLOSE PRESUPUESTO'!$A$4:$Q$503,14,FALSE)="X", "X", ""),"")</f>
        <v/>
      </c>
      <c r="O21" t="str">
        <f>_xlfn.IFNA(IF(VLOOKUP($A21,'DESGLOSE PRESUPUESTO'!$A$4:$Q$503,15,FALSE)="X", "X", ""),"")</f>
        <v/>
      </c>
      <c r="P21" t="str">
        <f>_xlfn.IFNA(IF(VLOOKUP($A21,'DESGLOSE PRESUPUESTO'!$A$4:$Q$503,16,FALSE)="X", "X", ""),"")</f>
        <v/>
      </c>
      <c r="Q21" t="str">
        <f>_xlfn.IFNA(IF(VLOOKUP($A21,'DESGLOSE PRESUPUESTO'!$A$4:$Q$503,17,FALSE)="X", "X", ""),"")</f>
        <v/>
      </c>
      <c r="R21">
        <f>SUMIF('DESGLOSE PRESUPUESTO'!$A$5:$A$503,$A$5:$A$264,'DESGLOSE PRESUPUESTO'!$S$5:$S$503)</f>
        <v>0</v>
      </c>
    </row>
    <row r="22" spans="1:18" x14ac:dyDescent="0.25">
      <c r="A22" s="3" t="s">
        <v>574</v>
      </c>
      <c r="B22" t="str">
        <f>_xlfn.IFNA(VLOOKUP($A22,'DESGLOSE PRESUPUESTO'!$A$4:B$503,2,FALSE),"")</f>
        <v/>
      </c>
      <c r="C22" t="str">
        <f>_xlfn.IFNA(VLOOKUP($A22,'DESGLOSE PRESUPUESTO'!$A$4:C$503,3,FALSE),"")</f>
        <v/>
      </c>
      <c r="D22" t="str">
        <f>_xlfn.IFNA(VLOOKUP($A22,'DESGLOSE PRESUPUESTO'!$A$4:D$503,4,FALSE),"")</f>
        <v/>
      </c>
      <c r="E22" t="str">
        <f>_xlfn.IFNA(VLOOKUP($A22,'DESGLOSE PRESUPUESTO'!$A$4:E$503,5,FALSE),"")</f>
        <v/>
      </c>
      <c r="F22" t="str">
        <f>_xlfn.IFNA(IF(VLOOKUP($A22,'DESGLOSE PRESUPUESTO'!$A$4:$Q$503,6,FALSE)="X", "X", ""),"")</f>
        <v/>
      </c>
      <c r="G22" t="str">
        <f>_xlfn.IFNA(IF(VLOOKUP($A22,'DESGLOSE PRESUPUESTO'!$A$4:$Q$503,7,FALSE)="X", "X", ""),"")</f>
        <v/>
      </c>
      <c r="H22" t="str">
        <f>_xlfn.IFNA(IF(VLOOKUP($A22,'DESGLOSE PRESUPUESTO'!$A$4:$Q$503,8,FALSE)="X", "X", ""),"")</f>
        <v/>
      </c>
      <c r="I22" t="str">
        <f>_xlfn.IFNA(IF(VLOOKUP($A22,'DESGLOSE PRESUPUESTO'!$A$4:$Q$503,9,FALSE)="X", "X", ""),"")</f>
        <v/>
      </c>
      <c r="J22" t="str">
        <f>_xlfn.IFNA(IF(VLOOKUP($A22,'DESGLOSE PRESUPUESTO'!$A$4:$Q$503,10,FALSE)="X", "X", ""),"")</f>
        <v/>
      </c>
      <c r="K22" t="str">
        <f>_xlfn.IFNA(IF(VLOOKUP($A22,'DESGLOSE PRESUPUESTO'!$A$4:$Q$503,11,FALSE)="X", "X", ""),"")</f>
        <v/>
      </c>
      <c r="L22" t="str">
        <f>_xlfn.IFNA(IF(VLOOKUP($A22,'DESGLOSE PRESUPUESTO'!$A$4:$Q$503,12,FALSE)="X", "X", ""),"")</f>
        <v/>
      </c>
      <c r="M22" t="str">
        <f>_xlfn.IFNA(IF(VLOOKUP($A22,'DESGLOSE PRESUPUESTO'!$A$4:$Q$503,13,FALSE)="X", "X", ""),"")</f>
        <v/>
      </c>
      <c r="N22" t="str">
        <f>_xlfn.IFNA(IF(VLOOKUP($A22,'DESGLOSE PRESUPUESTO'!$A$4:$Q$503,14,FALSE)="X", "X", ""),"")</f>
        <v/>
      </c>
      <c r="O22" t="str">
        <f>_xlfn.IFNA(IF(VLOOKUP($A22,'DESGLOSE PRESUPUESTO'!$A$4:$Q$503,15,FALSE)="X", "X", ""),"")</f>
        <v/>
      </c>
      <c r="P22" t="str">
        <f>_xlfn.IFNA(IF(VLOOKUP($A22,'DESGLOSE PRESUPUESTO'!$A$4:$Q$503,16,FALSE)="X", "X", ""),"")</f>
        <v/>
      </c>
      <c r="Q22" t="str">
        <f>_xlfn.IFNA(IF(VLOOKUP($A22,'DESGLOSE PRESUPUESTO'!$A$4:$Q$503,17,FALSE)="X", "X", ""),"")</f>
        <v/>
      </c>
      <c r="R22">
        <f>SUMIF('DESGLOSE PRESUPUESTO'!$A$5:$A$503,$A$5:$A$264,'DESGLOSE PRESUPUESTO'!$S$5:$S$503)</f>
        <v>0</v>
      </c>
    </row>
    <row r="23" spans="1:18" x14ac:dyDescent="0.25">
      <c r="A23" s="3" t="s">
        <v>575</v>
      </c>
      <c r="B23" t="str">
        <f>_xlfn.IFNA(VLOOKUP($A23,'DESGLOSE PRESUPUESTO'!$A$4:B$503,2,FALSE),"")</f>
        <v/>
      </c>
      <c r="C23" t="str">
        <f>_xlfn.IFNA(VLOOKUP($A23,'DESGLOSE PRESUPUESTO'!$A$4:C$503,3,FALSE),"")</f>
        <v/>
      </c>
      <c r="D23" t="str">
        <f>_xlfn.IFNA(VLOOKUP($A23,'DESGLOSE PRESUPUESTO'!$A$4:D$503,4,FALSE),"")</f>
        <v/>
      </c>
      <c r="E23" t="str">
        <f>_xlfn.IFNA(VLOOKUP($A23,'DESGLOSE PRESUPUESTO'!$A$4:E$503,5,FALSE),"")</f>
        <v/>
      </c>
      <c r="F23" t="str">
        <f>_xlfn.IFNA(IF(VLOOKUP($A23,'DESGLOSE PRESUPUESTO'!$A$4:$Q$503,6,FALSE)="X", "X", ""),"")</f>
        <v/>
      </c>
      <c r="G23" t="str">
        <f>_xlfn.IFNA(IF(VLOOKUP($A23,'DESGLOSE PRESUPUESTO'!$A$4:$Q$503,7,FALSE)="X", "X", ""),"")</f>
        <v/>
      </c>
      <c r="H23" t="str">
        <f>_xlfn.IFNA(IF(VLOOKUP($A23,'DESGLOSE PRESUPUESTO'!$A$4:$Q$503,8,FALSE)="X", "X", ""),"")</f>
        <v/>
      </c>
      <c r="I23" t="str">
        <f>_xlfn.IFNA(IF(VLOOKUP($A23,'DESGLOSE PRESUPUESTO'!$A$4:$Q$503,9,FALSE)="X", "X", ""),"")</f>
        <v/>
      </c>
      <c r="J23" t="str">
        <f>_xlfn.IFNA(IF(VLOOKUP($A23,'DESGLOSE PRESUPUESTO'!$A$4:$Q$503,10,FALSE)="X", "X", ""),"")</f>
        <v/>
      </c>
      <c r="K23" t="str">
        <f>_xlfn.IFNA(IF(VLOOKUP($A23,'DESGLOSE PRESUPUESTO'!$A$4:$Q$503,11,FALSE)="X", "X", ""),"")</f>
        <v/>
      </c>
      <c r="L23" t="str">
        <f>_xlfn.IFNA(IF(VLOOKUP($A23,'DESGLOSE PRESUPUESTO'!$A$4:$Q$503,12,FALSE)="X", "X", ""),"")</f>
        <v/>
      </c>
      <c r="M23" t="str">
        <f>_xlfn.IFNA(IF(VLOOKUP($A23,'DESGLOSE PRESUPUESTO'!$A$4:$Q$503,13,FALSE)="X", "X", ""),"")</f>
        <v/>
      </c>
      <c r="N23" t="str">
        <f>_xlfn.IFNA(IF(VLOOKUP($A23,'DESGLOSE PRESUPUESTO'!$A$4:$Q$503,14,FALSE)="X", "X", ""),"")</f>
        <v/>
      </c>
      <c r="O23" t="str">
        <f>_xlfn.IFNA(IF(VLOOKUP($A23,'DESGLOSE PRESUPUESTO'!$A$4:$Q$503,15,FALSE)="X", "X", ""),"")</f>
        <v/>
      </c>
      <c r="P23" t="str">
        <f>_xlfn.IFNA(IF(VLOOKUP($A23,'DESGLOSE PRESUPUESTO'!$A$4:$Q$503,16,FALSE)="X", "X", ""),"")</f>
        <v/>
      </c>
      <c r="Q23" t="str">
        <f>_xlfn.IFNA(IF(VLOOKUP($A23,'DESGLOSE PRESUPUESTO'!$A$4:$Q$503,17,FALSE)="X", "X", ""),"")</f>
        <v/>
      </c>
      <c r="R23">
        <f>SUMIF('DESGLOSE PRESUPUESTO'!$A$5:$A$503,$A$5:$A$264,'DESGLOSE PRESUPUESTO'!$S$5:$S$503)</f>
        <v>0</v>
      </c>
    </row>
    <row r="24" spans="1:18" x14ac:dyDescent="0.25">
      <c r="A24" s="3" t="s">
        <v>576</v>
      </c>
      <c r="B24" t="str">
        <f>_xlfn.IFNA(VLOOKUP($A24,'DESGLOSE PRESUPUESTO'!$A$4:B$503,2,FALSE),"")</f>
        <v/>
      </c>
      <c r="C24" t="str">
        <f>_xlfn.IFNA(VLOOKUP($A24,'DESGLOSE PRESUPUESTO'!$A$4:C$503,3,FALSE),"")</f>
        <v/>
      </c>
      <c r="D24" t="str">
        <f>_xlfn.IFNA(VLOOKUP($A24,'DESGLOSE PRESUPUESTO'!$A$4:D$503,4,FALSE),"")</f>
        <v/>
      </c>
      <c r="E24" t="str">
        <f>_xlfn.IFNA(VLOOKUP($A24,'DESGLOSE PRESUPUESTO'!$A$4:E$503,5,FALSE),"")</f>
        <v/>
      </c>
      <c r="F24" t="str">
        <f>_xlfn.IFNA(IF(VLOOKUP($A24,'DESGLOSE PRESUPUESTO'!$A$4:$Q$503,6,FALSE)="X", "X", ""),"")</f>
        <v/>
      </c>
      <c r="G24" t="str">
        <f>_xlfn.IFNA(IF(VLOOKUP($A24,'DESGLOSE PRESUPUESTO'!$A$4:$Q$503,7,FALSE)="X", "X", ""),"")</f>
        <v/>
      </c>
      <c r="H24" t="str">
        <f>_xlfn.IFNA(IF(VLOOKUP($A24,'DESGLOSE PRESUPUESTO'!$A$4:$Q$503,8,FALSE)="X", "X", ""),"")</f>
        <v/>
      </c>
      <c r="I24" t="str">
        <f>_xlfn.IFNA(IF(VLOOKUP($A24,'DESGLOSE PRESUPUESTO'!$A$4:$Q$503,9,FALSE)="X", "X", ""),"")</f>
        <v/>
      </c>
      <c r="J24" t="str">
        <f>_xlfn.IFNA(IF(VLOOKUP($A24,'DESGLOSE PRESUPUESTO'!$A$4:$Q$503,10,FALSE)="X", "X", ""),"")</f>
        <v/>
      </c>
      <c r="K24" t="str">
        <f>_xlfn.IFNA(IF(VLOOKUP($A24,'DESGLOSE PRESUPUESTO'!$A$4:$Q$503,11,FALSE)="X", "X", ""),"")</f>
        <v/>
      </c>
      <c r="L24" t="str">
        <f>_xlfn.IFNA(IF(VLOOKUP($A24,'DESGLOSE PRESUPUESTO'!$A$4:$Q$503,12,FALSE)="X", "X", ""),"")</f>
        <v/>
      </c>
      <c r="M24" t="str">
        <f>_xlfn.IFNA(IF(VLOOKUP($A24,'DESGLOSE PRESUPUESTO'!$A$4:$Q$503,13,FALSE)="X", "X", ""),"")</f>
        <v/>
      </c>
      <c r="N24" t="str">
        <f>_xlfn.IFNA(IF(VLOOKUP($A24,'DESGLOSE PRESUPUESTO'!$A$4:$Q$503,14,FALSE)="X", "X", ""),"")</f>
        <v/>
      </c>
      <c r="O24" t="str">
        <f>_xlfn.IFNA(IF(VLOOKUP($A24,'DESGLOSE PRESUPUESTO'!$A$4:$Q$503,15,FALSE)="X", "X", ""),"")</f>
        <v/>
      </c>
      <c r="P24" t="str">
        <f>_xlfn.IFNA(IF(VLOOKUP($A24,'DESGLOSE PRESUPUESTO'!$A$4:$Q$503,16,FALSE)="X", "X", ""),"")</f>
        <v/>
      </c>
      <c r="Q24" t="str">
        <f>_xlfn.IFNA(IF(VLOOKUP($A24,'DESGLOSE PRESUPUESTO'!$A$4:$Q$503,17,FALSE)="X", "X", ""),"")</f>
        <v/>
      </c>
      <c r="R24">
        <f>SUMIF('DESGLOSE PRESUPUESTO'!$A$5:$A$503,$A$5:$A$264,'DESGLOSE PRESUPUESTO'!$S$5:$S$503)</f>
        <v>0</v>
      </c>
    </row>
    <row r="25" spans="1:18" x14ac:dyDescent="0.25">
      <c r="A25" s="3" t="s">
        <v>577</v>
      </c>
      <c r="B25" t="str">
        <f>_xlfn.IFNA(VLOOKUP($A25,'DESGLOSE PRESUPUESTO'!$A$4:B$503,2,FALSE),"")</f>
        <v/>
      </c>
      <c r="C25" t="str">
        <f>_xlfn.IFNA(VLOOKUP($A25,'DESGLOSE PRESUPUESTO'!$A$4:C$503,3,FALSE),"")</f>
        <v/>
      </c>
      <c r="D25" t="str">
        <f>_xlfn.IFNA(VLOOKUP($A25,'DESGLOSE PRESUPUESTO'!$A$4:D$503,4,FALSE),"")</f>
        <v/>
      </c>
      <c r="E25" t="str">
        <f>_xlfn.IFNA(VLOOKUP($A25,'DESGLOSE PRESUPUESTO'!$A$4:E$503,5,FALSE),"")</f>
        <v/>
      </c>
      <c r="F25" t="str">
        <f>_xlfn.IFNA(IF(VLOOKUP($A25,'DESGLOSE PRESUPUESTO'!$A$4:$Q$503,6,FALSE)="X", "X", ""),"")</f>
        <v/>
      </c>
      <c r="G25" t="str">
        <f>_xlfn.IFNA(IF(VLOOKUP($A25,'DESGLOSE PRESUPUESTO'!$A$4:$Q$503,7,FALSE)="X", "X", ""),"")</f>
        <v/>
      </c>
      <c r="H25" t="str">
        <f>_xlfn.IFNA(IF(VLOOKUP($A25,'DESGLOSE PRESUPUESTO'!$A$4:$Q$503,8,FALSE)="X", "X", ""),"")</f>
        <v/>
      </c>
      <c r="I25" t="str">
        <f>_xlfn.IFNA(IF(VLOOKUP($A25,'DESGLOSE PRESUPUESTO'!$A$4:$Q$503,9,FALSE)="X", "X", ""),"")</f>
        <v/>
      </c>
      <c r="J25" t="str">
        <f>_xlfn.IFNA(IF(VLOOKUP($A25,'DESGLOSE PRESUPUESTO'!$A$4:$Q$503,10,FALSE)="X", "X", ""),"")</f>
        <v/>
      </c>
      <c r="K25" t="str">
        <f>_xlfn.IFNA(IF(VLOOKUP($A25,'DESGLOSE PRESUPUESTO'!$A$4:$Q$503,11,FALSE)="X", "X", ""),"")</f>
        <v/>
      </c>
      <c r="L25" t="str">
        <f>_xlfn.IFNA(IF(VLOOKUP($A25,'DESGLOSE PRESUPUESTO'!$A$4:$Q$503,12,FALSE)="X", "X", ""),"")</f>
        <v/>
      </c>
      <c r="M25" t="str">
        <f>_xlfn.IFNA(IF(VLOOKUP($A25,'DESGLOSE PRESUPUESTO'!$A$4:$Q$503,13,FALSE)="X", "X", ""),"")</f>
        <v/>
      </c>
      <c r="N25" t="str">
        <f>_xlfn.IFNA(IF(VLOOKUP($A25,'DESGLOSE PRESUPUESTO'!$A$4:$Q$503,14,FALSE)="X", "X", ""),"")</f>
        <v/>
      </c>
      <c r="O25" t="str">
        <f>_xlfn.IFNA(IF(VLOOKUP($A25,'DESGLOSE PRESUPUESTO'!$A$4:$Q$503,15,FALSE)="X", "X", ""),"")</f>
        <v/>
      </c>
      <c r="P25" t="str">
        <f>_xlfn.IFNA(IF(VLOOKUP($A25,'DESGLOSE PRESUPUESTO'!$A$4:$Q$503,16,FALSE)="X", "X", ""),"")</f>
        <v/>
      </c>
      <c r="Q25" t="str">
        <f>_xlfn.IFNA(IF(VLOOKUP($A25,'DESGLOSE PRESUPUESTO'!$A$4:$Q$503,17,FALSE)="X", "X", ""),"")</f>
        <v/>
      </c>
      <c r="R25">
        <f>SUMIF('DESGLOSE PRESUPUESTO'!$A$5:$A$503,$A$5:$A$264,'DESGLOSE PRESUPUESTO'!$S$5:$S$503)</f>
        <v>0</v>
      </c>
    </row>
    <row r="26" spans="1:18" x14ac:dyDescent="0.25">
      <c r="A26" s="3" t="s">
        <v>578</v>
      </c>
      <c r="B26" t="str">
        <f>_xlfn.IFNA(VLOOKUP($A26,'DESGLOSE PRESUPUESTO'!$A$4:B$503,2,FALSE),"")</f>
        <v/>
      </c>
      <c r="C26" t="str">
        <f>_xlfn.IFNA(VLOOKUP($A26,'DESGLOSE PRESUPUESTO'!$A$4:C$503,3,FALSE),"")</f>
        <v/>
      </c>
      <c r="D26" t="str">
        <f>_xlfn.IFNA(VLOOKUP($A26,'DESGLOSE PRESUPUESTO'!$A$4:D$503,4,FALSE),"")</f>
        <v/>
      </c>
      <c r="E26" t="str">
        <f>_xlfn.IFNA(VLOOKUP($A26,'DESGLOSE PRESUPUESTO'!$A$4:E$503,5,FALSE),"")</f>
        <v/>
      </c>
      <c r="F26" t="str">
        <f>_xlfn.IFNA(IF(VLOOKUP($A26,'DESGLOSE PRESUPUESTO'!$A$4:$Q$503,6,FALSE)="X", "X", ""),"")</f>
        <v/>
      </c>
      <c r="G26" t="str">
        <f>_xlfn.IFNA(IF(VLOOKUP($A26,'DESGLOSE PRESUPUESTO'!$A$4:$Q$503,7,FALSE)="X", "X", ""),"")</f>
        <v/>
      </c>
      <c r="H26" t="str">
        <f>_xlfn.IFNA(IF(VLOOKUP($A26,'DESGLOSE PRESUPUESTO'!$A$4:$Q$503,8,FALSE)="X", "X", ""),"")</f>
        <v/>
      </c>
      <c r="I26" t="str">
        <f>_xlfn.IFNA(IF(VLOOKUP($A26,'DESGLOSE PRESUPUESTO'!$A$4:$Q$503,9,FALSE)="X", "X", ""),"")</f>
        <v/>
      </c>
      <c r="J26" t="str">
        <f>_xlfn.IFNA(IF(VLOOKUP($A26,'DESGLOSE PRESUPUESTO'!$A$4:$Q$503,10,FALSE)="X", "X", ""),"")</f>
        <v/>
      </c>
      <c r="K26" t="str">
        <f>_xlfn.IFNA(IF(VLOOKUP($A26,'DESGLOSE PRESUPUESTO'!$A$4:$Q$503,11,FALSE)="X", "X", ""),"")</f>
        <v/>
      </c>
      <c r="L26" t="str">
        <f>_xlfn.IFNA(IF(VLOOKUP($A26,'DESGLOSE PRESUPUESTO'!$A$4:$Q$503,12,FALSE)="X", "X", ""),"")</f>
        <v/>
      </c>
      <c r="M26" t="str">
        <f>_xlfn.IFNA(IF(VLOOKUP($A26,'DESGLOSE PRESUPUESTO'!$A$4:$Q$503,13,FALSE)="X", "X", ""),"")</f>
        <v/>
      </c>
      <c r="N26" t="str">
        <f>_xlfn.IFNA(IF(VLOOKUP($A26,'DESGLOSE PRESUPUESTO'!$A$4:$Q$503,14,FALSE)="X", "X", ""),"")</f>
        <v/>
      </c>
      <c r="O26" t="str">
        <f>_xlfn.IFNA(IF(VLOOKUP($A26,'DESGLOSE PRESUPUESTO'!$A$4:$Q$503,15,FALSE)="X", "X", ""),"")</f>
        <v/>
      </c>
      <c r="P26" t="str">
        <f>_xlfn.IFNA(IF(VLOOKUP($A26,'DESGLOSE PRESUPUESTO'!$A$4:$Q$503,16,FALSE)="X", "X", ""),"")</f>
        <v/>
      </c>
      <c r="Q26" t="str">
        <f>_xlfn.IFNA(IF(VLOOKUP($A26,'DESGLOSE PRESUPUESTO'!$A$4:$Q$503,17,FALSE)="X", "X", ""),"")</f>
        <v/>
      </c>
      <c r="R26">
        <f>SUMIF('DESGLOSE PRESUPUESTO'!$A$5:$A$503,$A$5:$A$264,'DESGLOSE PRESUPUESTO'!$S$5:$S$503)</f>
        <v>0</v>
      </c>
    </row>
    <row r="27" spans="1:18" x14ac:dyDescent="0.25">
      <c r="A27" s="3" t="s">
        <v>579</v>
      </c>
      <c r="B27" t="str">
        <f>_xlfn.IFNA(VLOOKUP($A27,'DESGLOSE PRESUPUESTO'!$A$4:B$503,2,FALSE),"")</f>
        <v/>
      </c>
      <c r="C27" t="str">
        <f>_xlfn.IFNA(VLOOKUP($A27,'DESGLOSE PRESUPUESTO'!$A$4:C$503,3,FALSE),"")</f>
        <v/>
      </c>
      <c r="D27" t="str">
        <f>_xlfn.IFNA(VLOOKUP($A27,'DESGLOSE PRESUPUESTO'!$A$4:D$503,4,FALSE),"")</f>
        <v/>
      </c>
      <c r="E27" t="str">
        <f>_xlfn.IFNA(VLOOKUP($A27,'DESGLOSE PRESUPUESTO'!$A$4:E$503,5,FALSE),"")</f>
        <v/>
      </c>
      <c r="F27" t="str">
        <f>_xlfn.IFNA(IF(VLOOKUP($A27,'DESGLOSE PRESUPUESTO'!$A$4:$Q$503,6,FALSE)="X", "X", ""),"")</f>
        <v/>
      </c>
      <c r="G27" t="str">
        <f>_xlfn.IFNA(IF(VLOOKUP($A27,'DESGLOSE PRESUPUESTO'!$A$4:$Q$503,7,FALSE)="X", "X", ""),"")</f>
        <v/>
      </c>
      <c r="H27" t="str">
        <f>_xlfn.IFNA(IF(VLOOKUP($A27,'DESGLOSE PRESUPUESTO'!$A$4:$Q$503,8,FALSE)="X", "X", ""),"")</f>
        <v/>
      </c>
      <c r="I27" t="str">
        <f>_xlfn.IFNA(IF(VLOOKUP($A27,'DESGLOSE PRESUPUESTO'!$A$4:$Q$503,9,FALSE)="X", "X", ""),"")</f>
        <v/>
      </c>
      <c r="J27" t="str">
        <f>_xlfn.IFNA(IF(VLOOKUP($A27,'DESGLOSE PRESUPUESTO'!$A$4:$Q$503,10,FALSE)="X", "X", ""),"")</f>
        <v/>
      </c>
      <c r="K27" t="str">
        <f>_xlfn.IFNA(IF(VLOOKUP($A27,'DESGLOSE PRESUPUESTO'!$A$4:$Q$503,11,FALSE)="X", "X", ""),"")</f>
        <v/>
      </c>
      <c r="L27" t="str">
        <f>_xlfn.IFNA(IF(VLOOKUP($A27,'DESGLOSE PRESUPUESTO'!$A$4:$Q$503,12,FALSE)="X", "X", ""),"")</f>
        <v/>
      </c>
      <c r="M27" t="str">
        <f>_xlfn.IFNA(IF(VLOOKUP($A27,'DESGLOSE PRESUPUESTO'!$A$4:$Q$503,13,FALSE)="X", "X", ""),"")</f>
        <v/>
      </c>
      <c r="N27" t="str">
        <f>_xlfn.IFNA(IF(VLOOKUP($A27,'DESGLOSE PRESUPUESTO'!$A$4:$Q$503,14,FALSE)="X", "X", ""),"")</f>
        <v/>
      </c>
      <c r="O27" t="str">
        <f>_xlfn.IFNA(IF(VLOOKUP($A27,'DESGLOSE PRESUPUESTO'!$A$4:$Q$503,15,FALSE)="X", "X", ""),"")</f>
        <v/>
      </c>
      <c r="P27" t="str">
        <f>_xlfn.IFNA(IF(VLOOKUP($A27,'DESGLOSE PRESUPUESTO'!$A$4:$Q$503,16,FALSE)="X", "X", ""),"")</f>
        <v/>
      </c>
      <c r="Q27" t="str">
        <f>_xlfn.IFNA(IF(VLOOKUP($A27,'DESGLOSE PRESUPUESTO'!$A$4:$Q$503,17,FALSE)="X", "X", ""),"")</f>
        <v/>
      </c>
      <c r="R27">
        <f>SUMIF('DESGLOSE PRESUPUESTO'!$A$5:$A$503,$A$5:$A$264,'DESGLOSE PRESUPUESTO'!$S$5:$S$503)</f>
        <v>0</v>
      </c>
    </row>
    <row r="28" spans="1:18" x14ac:dyDescent="0.25">
      <c r="A28" s="3" t="s">
        <v>580</v>
      </c>
      <c r="B28" t="str">
        <f>_xlfn.IFNA(VLOOKUP($A28,'DESGLOSE PRESUPUESTO'!$A$4:B$503,2,FALSE),"")</f>
        <v/>
      </c>
      <c r="C28" t="str">
        <f>_xlfn.IFNA(VLOOKUP($A28,'DESGLOSE PRESUPUESTO'!$A$4:C$503,3,FALSE),"")</f>
        <v/>
      </c>
      <c r="D28" t="str">
        <f>_xlfn.IFNA(VLOOKUP($A28,'DESGLOSE PRESUPUESTO'!$A$4:D$503,4,FALSE),"")</f>
        <v/>
      </c>
      <c r="E28" t="str">
        <f>_xlfn.IFNA(VLOOKUP($A28,'DESGLOSE PRESUPUESTO'!$A$4:E$503,5,FALSE),"")</f>
        <v/>
      </c>
      <c r="F28" t="str">
        <f>_xlfn.IFNA(IF(VLOOKUP($A28,'DESGLOSE PRESUPUESTO'!$A$4:$Q$503,6,FALSE)="X", "X", ""),"")</f>
        <v/>
      </c>
      <c r="G28" t="str">
        <f>_xlfn.IFNA(IF(VLOOKUP($A28,'DESGLOSE PRESUPUESTO'!$A$4:$Q$503,7,FALSE)="X", "X", ""),"")</f>
        <v/>
      </c>
      <c r="H28" t="str">
        <f>_xlfn.IFNA(IF(VLOOKUP($A28,'DESGLOSE PRESUPUESTO'!$A$4:$Q$503,8,FALSE)="X", "X", ""),"")</f>
        <v/>
      </c>
      <c r="I28" t="str">
        <f>_xlfn.IFNA(IF(VLOOKUP($A28,'DESGLOSE PRESUPUESTO'!$A$4:$Q$503,9,FALSE)="X", "X", ""),"")</f>
        <v/>
      </c>
      <c r="J28" t="str">
        <f>_xlfn.IFNA(IF(VLOOKUP($A28,'DESGLOSE PRESUPUESTO'!$A$4:$Q$503,10,FALSE)="X", "X", ""),"")</f>
        <v/>
      </c>
      <c r="K28" t="str">
        <f>_xlfn.IFNA(IF(VLOOKUP($A28,'DESGLOSE PRESUPUESTO'!$A$4:$Q$503,11,FALSE)="X", "X", ""),"")</f>
        <v/>
      </c>
      <c r="L28" t="str">
        <f>_xlfn.IFNA(IF(VLOOKUP($A28,'DESGLOSE PRESUPUESTO'!$A$4:$Q$503,12,FALSE)="X", "X", ""),"")</f>
        <v/>
      </c>
      <c r="M28" t="str">
        <f>_xlfn.IFNA(IF(VLOOKUP($A28,'DESGLOSE PRESUPUESTO'!$A$4:$Q$503,13,FALSE)="X", "X", ""),"")</f>
        <v/>
      </c>
      <c r="N28" t="str">
        <f>_xlfn.IFNA(IF(VLOOKUP($A28,'DESGLOSE PRESUPUESTO'!$A$4:$Q$503,14,FALSE)="X", "X", ""),"")</f>
        <v/>
      </c>
      <c r="O28" t="str">
        <f>_xlfn.IFNA(IF(VLOOKUP($A28,'DESGLOSE PRESUPUESTO'!$A$4:$Q$503,15,FALSE)="X", "X", ""),"")</f>
        <v/>
      </c>
      <c r="P28" t="str">
        <f>_xlfn.IFNA(IF(VLOOKUP($A28,'DESGLOSE PRESUPUESTO'!$A$4:$Q$503,16,FALSE)="X", "X", ""),"")</f>
        <v/>
      </c>
      <c r="Q28" t="str">
        <f>_xlfn.IFNA(IF(VLOOKUP($A28,'DESGLOSE PRESUPUESTO'!$A$4:$Q$503,17,FALSE)="X", "X", ""),"")</f>
        <v/>
      </c>
      <c r="R28">
        <f>SUMIF('DESGLOSE PRESUPUESTO'!$A$5:$A$503,$A$5:$A$264,'DESGLOSE PRESUPUESTO'!$S$5:$S$503)</f>
        <v>0</v>
      </c>
    </row>
    <row r="29" spans="1:18" x14ac:dyDescent="0.25">
      <c r="A29" s="3" t="s">
        <v>581</v>
      </c>
      <c r="B29" t="str">
        <f>_xlfn.IFNA(VLOOKUP($A29,'DESGLOSE PRESUPUESTO'!$A$4:B$503,2,FALSE),"")</f>
        <v/>
      </c>
      <c r="C29" t="str">
        <f>_xlfn.IFNA(VLOOKUP($A29,'DESGLOSE PRESUPUESTO'!$A$4:C$503,3,FALSE),"")</f>
        <v/>
      </c>
      <c r="D29" t="str">
        <f>_xlfn.IFNA(VLOOKUP($A29,'DESGLOSE PRESUPUESTO'!$A$4:D$503,4,FALSE),"")</f>
        <v/>
      </c>
      <c r="E29" t="str">
        <f>_xlfn.IFNA(VLOOKUP($A29,'DESGLOSE PRESUPUESTO'!$A$4:E$503,5,FALSE),"")</f>
        <v/>
      </c>
      <c r="F29" t="str">
        <f>_xlfn.IFNA(IF(VLOOKUP($A29,'DESGLOSE PRESUPUESTO'!$A$4:$Q$503,6,FALSE)="X", "X", ""),"")</f>
        <v/>
      </c>
      <c r="G29" t="str">
        <f>_xlfn.IFNA(IF(VLOOKUP($A29,'DESGLOSE PRESUPUESTO'!$A$4:$Q$503,7,FALSE)="X", "X", ""),"")</f>
        <v/>
      </c>
      <c r="H29" t="str">
        <f>_xlfn.IFNA(IF(VLOOKUP($A29,'DESGLOSE PRESUPUESTO'!$A$4:$Q$503,8,FALSE)="X", "X", ""),"")</f>
        <v/>
      </c>
      <c r="I29" t="str">
        <f>_xlfn.IFNA(IF(VLOOKUP($A29,'DESGLOSE PRESUPUESTO'!$A$4:$Q$503,9,FALSE)="X", "X", ""),"")</f>
        <v/>
      </c>
      <c r="J29" t="str">
        <f>_xlfn.IFNA(IF(VLOOKUP($A29,'DESGLOSE PRESUPUESTO'!$A$4:$Q$503,10,FALSE)="X", "X", ""),"")</f>
        <v/>
      </c>
      <c r="K29" t="str">
        <f>_xlfn.IFNA(IF(VLOOKUP($A29,'DESGLOSE PRESUPUESTO'!$A$4:$Q$503,11,FALSE)="X", "X", ""),"")</f>
        <v/>
      </c>
      <c r="L29" t="str">
        <f>_xlfn.IFNA(IF(VLOOKUP($A29,'DESGLOSE PRESUPUESTO'!$A$4:$Q$503,12,FALSE)="X", "X", ""),"")</f>
        <v/>
      </c>
      <c r="M29" t="str">
        <f>_xlfn.IFNA(IF(VLOOKUP($A29,'DESGLOSE PRESUPUESTO'!$A$4:$Q$503,13,FALSE)="X", "X", ""),"")</f>
        <v/>
      </c>
      <c r="N29" t="str">
        <f>_xlfn.IFNA(IF(VLOOKUP($A29,'DESGLOSE PRESUPUESTO'!$A$4:$Q$503,14,FALSE)="X", "X", ""),"")</f>
        <v/>
      </c>
      <c r="O29" t="str">
        <f>_xlfn.IFNA(IF(VLOOKUP($A29,'DESGLOSE PRESUPUESTO'!$A$4:$Q$503,15,FALSE)="X", "X", ""),"")</f>
        <v/>
      </c>
      <c r="P29" t="str">
        <f>_xlfn.IFNA(IF(VLOOKUP($A29,'DESGLOSE PRESUPUESTO'!$A$4:$Q$503,16,FALSE)="X", "X", ""),"")</f>
        <v/>
      </c>
      <c r="Q29" t="str">
        <f>_xlfn.IFNA(IF(VLOOKUP($A29,'DESGLOSE PRESUPUESTO'!$A$4:$Q$503,17,FALSE)="X", "X", ""),"")</f>
        <v/>
      </c>
      <c r="R29">
        <f>SUMIF('DESGLOSE PRESUPUESTO'!$A$5:$A$503,$A$5:$A$264,'DESGLOSE PRESUPUESTO'!$S$5:$S$503)</f>
        <v>0</v>
      </c>
    </row>
    <row r="30" spans="1:18" x14ac:dyDescent="0.25">
      <c r="A30" s="3" t="s">
        <v>582</v>
      </c>
      <c r="B30" t="str">
        <f>_xlfn.IFNA(VLOOKUP($A30,'DESGLOSE PRESUPUESTO'!$A$4:B$503,2,FALSE),"")</f>
        <v/>
      </c>
      <c r="C30" t="str">
        <f>_xlfn.IFNA(VLOOKUP($A30,'DESGLOSE PRESUPUESTO'!$A$4:C$503,3,FALSE),"")</f>
        <v/>
      </c>
      <c r="D30" t="str">
        <f>_xlfn.IFNA(VLOOKUP($A30,'DESGLOSE PRESUPUESTO'!$A$4:D$503,4,FALSE),"")</f>
        <v/>
      </c>
      <c r="E30" t="str">
        <f>_xlfn.IFNA(VLOOKUP($A30,'DESGLOSE PRESUPUESTO'!$A$4:E$503,5,FALSE),"")</f>
        <v/>
      </c>
      <c r="F30" t="str">
        <f>_xlfn.IFNA(IF(VLOOKUP($A30,'DESGLOSE PRESUPUESTO'!$A$4:$Q$503,6,FALSE)="X", "X", ""),"")</f>
        <v/>
      </c>
      <c r="G30" t="str">
        <f>_xlfn.IFNA(IF(VLOOKUP($A30,'DESGLOSE PRESUPUESTO'!$A$4:$Q$503,7,FALSE)="X", "X", ""),"")</f>
        <v/>
      </c>
      <c r="H30" t="str">
        <f>_xlfn.IFNA(IF(VLOOKUP($A30,'DESGLOSE PRESUPUESTO'!$A$4:$Q$503,8,FALSE)="X", "X", ""),"")</f>
        <v/>
      </c>
      <c r="I30" t="str">
        <f>_xlfn.IFNA(IF(VLOOKUP($A30,'DESGLOSE PRESUPUESTO'!$A$4:$Q$503,9,FALSE)="X", "X", ""),"")</f>
        <v/>
      </c>
      <c r="J30" t="str">
        <f>_xlfn.IFNA(IF(VLOOKUP($A30,'DESGLOSE PRESUPUESTO'!$A$4:$Q$503,10,FALSE)="X", "X", ""),"")</f>
        <v/>
      </c>
      <c r="K30" t="str">
        <f>_xlfn.IFNA(IF(VLOOKUP($A30,'DESGLOSE PRESUPUESTO'!$A$4:$Q$503,11,FALSE)="X", "X", ""),"")</f>
        <v/>
      </c>
      <c r="L30" t="str">
        <f>_xlfn.IFNA(IF(VLOOKUP($A30,'DESGLOSE PRESUPUESTO'!$A$4:$Q$503,12,FALSE)="X", "X", ""),"")</f>
        <v/>
      </c>
      <c r="M30" t="str">
        <f>_xlfn.IFNA(IF(VLOOKUP($A30,'DESGLOSE PRESUPUESTO'!$A$4:$Q$503,13,FALSE)="X", "X", ""),"")</f>
        <v/>
      </c>
      <c r="N30" t="str">
        <f>_xlfn.IFNA(IF(VLOOKUP($A30,'DESGLOSE PRESUPUESTO'!$A$4:$Q$503,14,FALSE)="X", "X", ""),"")</f>
        <v/>
      </c>
      <c r="O30" t="str">
        <f>_xlfn.IFNA(IF(VLOOKUP($A30,'DESGLOSE PRESUPUESTO'!$A$4:$Q$503,15,FALSE)="X", "X", ""),"")</f>
        <v/>
      </c>
      <c r="P30" t="str">
        <f>_xlfn.IFNA(IF(VLOOKUP($A30,'DESGLOSE PRESUPUESTO'!$A$4:$Q$503,16,FALSE)="X", "X", ""),"")</f>
        <v/>
      </c>
      <c r="Q30" t="str">
        <f>_xlfn.IFNA(IF(VLOOKUP($A30,'DESGLOSE PRESUPUESTO'!$A$4:$Q$503,17,FALSE)="X", "X", ""),"")</f>
        <v/>
      </c>
      <c r="R30">
        <f>SUMIF('DESGLOSE PRESUPUESTO'!$A$5:$A$503,$A$5:$A$264,'DESGLOSE PRESUPUESTO'!$S$5:$S$503)</f>
        <v>0</v>
      </c>
    </row>
    <row r="31" spans="1:18" x14ac:dyDescent="0.25">
      <c r="A31" s="3" t="s">
        <v>583</v>
      </c>
      <c r="B31" t="str">
        <f>_xlfn.IFNA(VLOOKUP($A31,'DESGLOSE PRESUPUESTO'!$A$4:B$503,2,FALSE),"")</f>
        <v/>
      </c>
      <c r="C31" t="str">
        <f>_xlfn.IFNA(VLOOKUP($A31,'DESGLOSE PRESUPUESTO'!$A$4:C$503,3,FALSE),"")</f>
        <v/>
      </c>
      <c r="D31" t="str">
        <f>_xlfn.IFNA(VLOOKUP($A31,'DESGLOSE PRESUPUESTO'!$A$4:D$503,4,FALSE),"")</f>
        <v/>
      </c>
      <c r="E31" t="str">
        <f>_xlfn.IFNA(VLOOKUP($A31,'DESGLOSE PRESUPUESTO'!$A$4:E$503,5,FALSE),"")</f>
        <v/>
      </c>
      <c r="F31" t="str">
        <f>_xlfn.IFNA(IF(VLOOKUP($A31,'DESGLOSE PRESUPUESTO'!$A$4:$Q$503,6,FALSE)="X", "X", ""),"")</f>
        <v/>
      </c>
      <c r="G31" t="str">
        <f>_xlfn.IFNA(IF(VLOOKUP($A31,'DESGLOSE PRESUPUESTO'!$A$4:$Q$503,7,FALSE)="X", "X", ""),"")</f>
        <v/>
      </c>
      <c r="H31" t="str">
        <f>_xlfn.IFNA(IF(VLOOKUP($A31,'DESGLOSE PRESUPUESTO'!$A$4:$Q$503,8,FALSE)="X", "X", ""),"")</f>
        <v/>
      </c>
      <c r="I31" t="str">
        <f>_xlfn.IFNA(IF(VLOOKUP($A31,'DESGLOSE PRESUPUESTO'!$A$4:$Q$503,9,FALSE)="X", "X", ""),"")</f>
        <v/>
      </c>
      <c r="J31" t="str">
        <f>_xlfn.IFNA(IF(VLOOKUP($A31,'DESGLOSE PRESUPUESTO'!$A$4:$Q$503,10,FALSE)="X", "X", ""),"")</f>
        <v/>
      </c>
      <c r="K31" t="str">
        <f>_xlfn.IFNA(IF(VLOOKUP($A31,'DESGLOSE PRESUPUESTO'!$A$4:$Q$503,11,FALSE)="X", "X", ""),"")</f>
        <v/>
      </c>
      <c r="L31" t="str">
        <f>_xlfn.IFNA(IF(VLOOKUP($A31,'DESGLOSE PRESUPUESTO'!$A$4:$Q$503,12,FALSE)="X", "X", ""),"")</f>
        <v/>
      </c>
      <c r="M31" t="str">
        <f>_xlfn.IFNA(IF(VLOOKUP($A31,'DESGLOSE PRESUPUESTO'!$A$4:$Q$503,13,FALSE)="X", "X", ""),"")</f>
        <v/>
      </c>
      <c r="N31" t="str">
        <f>_xlfn.IFNA(IF(VLOOKUP($A31,'DESGLOSE PRESUPUESTO'!$A$4:$Q$503,14,FALSE)="X", "X", ""),"")</f>
        <v/>
      </c>
      <c r="O31" t="str">
        <f>_xlfn.IFNA(IF(VLOOKUP($A31,'DESGLOSE PRESUPUESTO'!$A$4:$Q$503,15,FALSE)="X", "X", ""),"")</f>
        <v/>
      </c>
      <c r="P31" t="str">
        <f>_xlfn.IFNA(IF(VLOOKUP($A31,'DESGLOSE PRESUPUESTO'!$A$4:$Q$503,16,FALSE)="X", "X", ""),"")</f>
        <v/>
      </c>
      <c r="Q31" t="str">
        <f>_xlfn.IFNA(IF(VLOOKUP($A31,'DESGLOSE PRESUPUESTO'!$A$4:$Q$503,17,FALSE)="X", "X", ""),"")</f>
        <v/>
      </c>
      <c r="R31">
        <f>SUMIF('DESGLOSE PRESUPUESTO'!$A$5:$A$503,$A$5:$A$264,'DESGLOSE PRESUPUESTO'!$S$5:$S$503)</f>
        <v>0</v>
      </c>
    </row>
    <row r="32" spans="1:18" x14ac:dyDescent="0.25">
      <c r="A32" s="3" t="s">
        <v>584</v>
      </c>
      <c r="B32" t="str">
        <f>_xlfn.IFNA(VLOOKUP($A32,'DESGLOSE PRESUPUESTO'!$A$4:B$503,2,FALSE),"")</f>
        <v/>
      </c>
      <c r="C32" t="str">
        <f>_xlfn.IFNA(VLOOKUP($A32,'DESGLOSE PRESUPUESTO'!$A$4:C$503,3,FALSE),"")</f>
        <v/>
      </c>
      <c r="D32" t="str">
        <f>_xlfn.IFNA(VLOOKUP($A32,'DESGLOSE PRESUPUESTO'!$A$4:D$503,4,FALSE),"")</f>
        <v/>
      </c>
      <c r="E32" t="str">
        <f>_xlfn.IFNA(VLOOKUP($A32,'DESGLOSE PRESUPUESTO'!$A$4:E$503,5,FALSE),"")</f>
        <v/>
      </c>
      <c r="F32" t="str">
        <f>_xlfn.IFNA(IF(VLOOKUP($A32,'DESGLOSE PRESUPUESTO'!$A$4:$Q$503,6,FALSE)="X", "X", ""),"")</f>
        <v/>
      </c>
      <c r="G32" t="str">
        <f>_xlfn.IFNA(IF(VLOOKUP($A32,'DESGLOSE PRESUPUESTO'!$A$4:$Q$503,7,FALSE)="X", "X", ""),"")</f>
        <v/>
      </c>
      <c r="H32" t="str">
        <f>_xlfn.IFNA(IF(VLOOKUP($A32,'DESGLOSE PRESUPUESTO'!$A$4:$Q$503,8,FALSE)="X", "X", ""),"")</f>
        <v/>
      </c>
      <c r="I32" t="str">
        <f>_xlfn.IFNA(IF(VLOOKUP($A32,'DESGLOSE PRESUPUESTO'!$A$4:$Q$503,9,FALSE)="X", "X", ""),"")</f>
        <v/>
      </c>
      <c r="J32" t="str">
        <f>_xlfn.IFNA(IF(VLOOKUP($A32,'DESGLOSE PRESUPUESTO'!$A$4:$Q$503,10,FALSE)="X", "X", ""),"")</f>
        <v/>
      </c>
      <c r="K32" t="str">
        <f>_xlfn.IFNA(IF(VLOOKUP($A32,'DESGLOSE PRESUPUESTO'!$A$4:$Q$503,11,FALSE)="X", "X", ""),"")</f>
        <v/>
      </c>
      <c r="L32" t="str">
        <f>_xlfn.IFNA(IF(VLOOKUP($A32,'DESGLOSE PRESUPUESTO'!$A$4:$Q$503,12,FALSE)="X", "X", ""),"")</f>
        <v/>
      </c>
      <c r="M32" t="str">
        <f>_xlfn.IFNA(IF(VLOOKUP($A32,'DESGLOSE PRESUPUESTO'!$A$4:$Q$503,13,FALSE)="X", "X", ""),"")</f>
        <v/>
      </c>
      <c r="N32" t="str">
        <f>_xlfn.IFNA(IF(VLOOKUP($A32,'DESGLOSE PRESUPUESTO'!$A$4:$Q$503,14,FALSE)="X", "X", ""),"")</f>
        <v/>
      </c>
      <c r="O32" t="str">
        <f>_xlfn.IFNA(IF(VLOOKUP($A32,'DESGLOSE PRESUPUESTO'!$A$4:$Q$503,15,FALSE)="X", "X", ""),"")</f>
        <v/>
      </c>
      <c r="P32" t="str">
        <f>_xlfn.IFNA(IF(VLOOKUP($A32,'DESGLOSE PRESUPUESTO'!$A$4:$Q$503,16,FALSE)="X", "X", ""),"")</f>
        <v/>
      </c>
      <c r="Q32" t="str">
        <f>_xlfn.IFNA(IF(VLOOKUP($A32,'DESGLOSE PRESUPUESTO'!$A$4:$Q$503,17,FALSE)="X", "X", ""),"")</f>
        <v/>
      </c>
      <c r="R32">
        <f>SUMIF('DESGLOSE PRESUPUESTO'!$A$5:$A$503,$A$5:$A$264,'DESGLOSE PRESUPUESTO'!$S$5:$S$503)</f>
        <v>0</v>
      </c>
    </row>
    <row r="33" spans="1:18" x14ac:dyDescent="0.25">
      <c r="A33" s="3" t="s">
        <v>585</v>
      </c>
      <c r="B33" t="str">
        <f>_xlfn.IFNA(VLOOKUP($A33,'DESGLOSE PRESUPUESTO'!$A$4:B$503,2,FALSE),"")</f>
        <v/>
      </c>
      <c r="C33" t="str">
        <f>_xlfn.IFNA(VLOOKUP($A33,'DESGLOSE PRESUPUESTO'!$A$4:C$503,3,FALSE),"")</f>
        <v/>
      </c>
      <c r="D33" t="str">
        <f>_xlfn.IFNA(VLOOKUP($A33,'DESGLOSE PRESUPUESTO'!$A$4:D$503,4,FALSE),"")</f>
        <v/>
      </c>
      <c r="E33" t="str">
        <f>_xlfn.IFNA(VLOOKUP($A33,'DESGLOSE PRESUPUESTO'!$A$4:E$503,5,FALSE),"")</f>
        <v/>
      </c>
      <c r="F33" t="str">
        <f>_xlfn.IFNA(IF(VLOOKUP($A33,'DESGLOSE PRESUPUESTO'!$A$4:$Q$503,6,FALSE)="X", "X", ""),"")</f>
        <v/>
      </c>
      <c r="G33" t="str">
        <f>_xlfn.IFNA(IF(VLOOKUP($A33,'DESGLOSE PRESUPUESTO'!$A$4:$Q$503,7,FALSE)="X", "X", ""),"")</f>
        <v/>
      </c>
      <c r="H33" t="str">
        <f>_xlfn.IFNA(IF(VLOOKUP($A33,'DESGLOSE PRESUPUESTO'!$A$4:$Q$503,8,FALSE)="X", "X", ""),"")</f>
        <v/>
      </c>
      <c r="I33" t="str">
        <f>_xlfn.IFNA(IF(VLOOKUP($A33,'DESGLOSE PRESUPUESTO'!$A$4:$Q$503,9,FALSE)="X", "X", ""),"")</f>
        <v/>
      </c>
      <c r="J33" t="str">
        <f>_xlfn.IFNA(IF(VLOOKUP($A33,'DESGLOSE PRESUPUESTO'!$A$4:$Q$503,10,FALSE)="X", "X", ""),"")</f>
        <v/>
      </c>
      <c r="K33" t="str">
        <f>_xlfn.IFNA(IF(VLOOKUP($A33,'DESGLOSE PRESUPUESTO'!$A$4:$Q$503,11,FALSE)="X", "X", ""),"")</f>
        <v/>
      </c>
      <c r="L33" t="str">
        <f>_xlfn.IFNA(IF(VLOOKUP($A33,'DESGLOSE PRESUPUESTO'!$A$4:$Q$503,12,FALSE)="X", "X", ""),"")</f>
        <v/>
      </c>
      <c r="M33" t="str">
        <f>_xlfn.IFNA(IF(VLOOKUP($A33,'DESGLOSE PRESUPUESTO'!$A$4:$Q$503,13,FALSE)="X", "X", ""),"")</f>
        <v/>
      </c>
      <c r="N33" t="str">
        <f>_xlfn.IFNA(IF(VLOOKUP($A33,'DESGLOSE PRESUPUESTO'!$A$4:$Q$503,14,FALSE)="X", "X", ""),"")</f>
        <v/>
      </c>
      <c r="O33" t="str">
        <f>_xlfn.IFNA(IF(VLOOKUP($A33,'DESGLOSE PRESUPUESTO'!$A$4:$Q$503,15,FALSE)="X", "X", ""),"")</f>
        <v/>
      </c>
      <c r="P33" t="str">
        <f>_xlfn.IFNA(IF(VLOOKUP($A33,'DESGLOSE PRESUPUESTO'!$A$4:$Q$503,16,FALSE)="X", "X", ""),"")</f>
        <v/>
      </c>
      <c r="Q33" t="str">
        <f>_xlfn.IFNA(IF(VLOOKUP($A33,'DESGLOSE PRESUPUESTO'!$A$4:$Q$503,17,FALSE)="X", "X", ""),"")</f>
        <v/>
      </c>
      <c r="R33">
        <f>SUMIF('DESGLOSE PRESUPUESTO'!$A$5:$A$503,$A$5:$A$264,'DESGLOSE PRESUPUESTO'!$S$5:$S$503)</f>
        <v>0</v>
      </c>
    </row>
    <row r="34" spans="1:18" x14ac:dyDescent="0.25">
      <c r="A34" s="3" t="s">
        <v>586</v>
      </c>
      <c r="B34" t="str">
        <f>_xlfn.IFNA(VLOOKUP($A34,'DESGLOSE PRESUPUESTO'!$A$4:B$503,2,FALSE),"")</f>
        <v/>
      </c>
      <c r="C34" t="str">
        <f>_xlfn.IFNA(VLOOKUP($A34,'DESGLOSE PRESUPUESTO'!$A$4:C$503,3,FALSE),"")</f>
        <v/>
      </c>
      <c r="D34" t="str">
        <f>_xlfn.IFNA(VLOOKUP($A34,'DESGLOSE PRESUPUESTO'!$A$4:D$503,4,FALSE),"")</f>
        <v/>
      </c>
      <c r="E34" t="str">
        <f>_xlfn.IFNA(VLOOKUP($A34,'DESGLOSE PRESUPUESTO'!$A$4:E$503,5,FALSE),"")</f>
        <v/>
      </c>
      <c r="F34" t="str">
        <f>_xlfn.IFNA(IF(VLOOKUP($A34,'DESGLOSE PRESUPUESTO'!$A$4:$Q$503,6,FALSE)="X", "X", ""),"")</f>
        <v/>
      </c>
      <c r="G34" t="str">
        <f>_xlfn.IFNA(IF(VLOOKUP($A34,'DESGLOSE PRESUPUESTO'!$A$4:$Q$503,7,FALSE)="X", "X", ""),"")</f>
        <v/>
      </c>
      <c r="H34" t="str">
        <f>_xlfn.IFNA(IF(VLOOKUP($A34,'DESGLOSE PRESUPUESTO'!$A$4:$Q$503,8,FALSE)="X", "X", ""),"")</f>
        <v/>
      </c>
      <c r="I34" t="str">
        <f>_xlfn.IFNA(IF(VLOOKUP($A34,'DESGLOSE PRESUPUESTO'!$A$4:$Q$503,9,FALSE)="X", "X", ""),"")</f>
        <v/>
      </c>
      <c r="J34" t="str">
        <f>_xlfn.IFNA(IF(VLOOKUP($A34,'DESGLOSE PRESUPUESTO'!$A$4:$Q$503,10,FALSE)="X", "X", ""),"")</f>
        <v/>
      </c>
      <c r="K34" t="str">
        <f>_xlfn.IFNA(IF(VLOOKUP($A34,'DESGLOSE PRESUPUESTO'!$A$4:$Q$503,11,FALSE)="X", "X", ""),"")</f>
        <v/>
      </c>
      <c r="L34" t="str">
        <f>_xlfn.IFNA(IF(VLOOKUP($A34,'DESGLOSE PRESUPUESTO'!$A$4:$Q$503,12,FALSE)="X", "X", ""),"")</f>
        <v/>
      </c>
      <c r="M34" t="str">
        <f>_xlfn.IFNA(IF(VLOOKUP($A34,'DESGLOSE PRESUPUESTO'!$A$4:$Q$503,13,FALSE)="X", "X", ""),"")</f>
        <v/>
      </c>
      <c r="N34" t="str">
        <f>_xlfn.IFNA(IF(VLOOKUP($A34,'DESGLOSE PRESUPUESTO'!$A$4:$Q$503,14,FALSE)="X", "X", ""),"")</f>
        <v/>
      </c>
      <c r="O34" t="str">
        <f>_xlfn.IFNA(IF(VLOOKUP($A34,'DESGLOSE PRESUPUESTO'!$A$4:$Q$503,15,FALSE)="X", "X", ""),"")</f>
        <v/>
      </c>
      <c r="P34" t="str">
        <f>_xlfn.IFNA(IF(VLOOKUP($A34,'DESGLOSE PRESUPUESTO'!$A$4:$Q$503,16,FALSE)="X", "X", ""),"")</f>
        <v/>
      </c>
      <c r="Q34" t="str">
        <f>_xlfn.IFNA(IF(VLOOKUP($A34,'DESGLOSE PRESUPUESTO'!$A$4:$Q$503,17,FALSE)="X", "X", ""),"")</f>
        <v/>
      </c>
      <c r="R34">
        <f>SUMIF('DESGLOSE PRESUPUESTO'!$A$5:$A$503,$A$5:$A$264,'DESGLOSE PRESUPUESTO'!$S$5:$S$503)</f>
        <v>0</v>
      </c>
    </row>
    <row r="35" spans="1:18" x14ac:dyDescent="0.25">
      <c r="A35" s="3" t="s">
        <v>587</v>
      </c>
      <c r="B35" t="str">
        <f>_xlfn.IFNA(VLOOKUP($A35,'DESGLOSE PRESUPUESTO'!$A$4:B$503,2,FALSE),"")</f>
        <v/>
      </c>
      <c r="C35" t="str">
        <f>_xlfn.IFNA(VLOOKUP($A35,'DESGLOSE PRESUPUESTO'!$A$4:C$503,3,FALSE),"")</f>
        <v/>
      </c>
      <c r="D35" t="str">
        <f>_xlfn.IFNA(VLOOKUP($A35,'DESGLOSE PRESUPUESTO'!$A$4:D$503,4,FALSE),"")</f>
        <v/>
      </c>
      <c r="E35" t="str">
        <f>_xlfn.IFNA(VLOOKUP($A35,'DESGLOSE PRESUPUESTO'!$A$4:E$503,5,FALSE),"")</f>
        <v/>
      </c>
      <c r="F35" t="str">
        <f>_xlfn.IFNA(IF(VLOOKUP($A35,'DESGLOSE PRESUPUESTO'!$A$4:$Q$503,6,FALSE)="X", "X", ""),"")</f>
        <v/>
      </c>
      <c r="G35" t="str">
        <f>_xlfn.IFNA(IF(VLOOKUP($A35,'DESGLOSE PRESUPUESTO'!$A$4:$Q$503,7,FALSE)="X", "X", ""),"")</f>
        <v/>
      </c>
      <c r="H35" t="str">
        <f>_xlfn.IFNA(IF(VLOOKUP($A35,'DESGLOSE PRESUPUESTO'!$A$4:$Q$503,8,FALSE)="X", "X", ""),"")</f>
        <v/>
      </c>
      <c r="I35" t="str">
        <f>_xlfn.IFNA(IF(VLOOKUP($A35,'DESGLOSE PRESUPUESTO'!$A$4:$Q$503,9,FALSE)="X", "X", ""),"")</f>
        <v/>
      </c>
      <c r="J35" t="str">
        <f>_xlfn.IFNA(IF(VLOOKUP($A35,'DESGLOSE PRESUPUESTO'!$A$4:$Q$503,10,FALSE)="X", "X", ""),"")</f>
        <v/>
      </c>
      <c r="K35" t="str">
        <f>_xlfn.IFNA(IF(VLOOKUP($A35,'DESGLOSE PRESUPUESTO'!$A$4:$Q$503,11,FALSE)="X", "X", ""),"")</f>
        <v/>
      </c>
      <c r="L35" t="str">
        <f>_xlfn.IFNA(IF(VLOOKUP($A35,'DESGLOSE PRESUPUESTO'!$A$4:$Q$503,12,FALSE)="X", "X", ""),"")</f>
        <v/>
      </c>
      <c r="M35" t="str">
        <f>_xlfn.IFNA(IF(VLOOKUP($A35,'DESGLOSE PRESUPUESTO'!$A$4:$Q$503,13,FALSE)="X", "X", ""),"")</f>
        <v/>
      </c>
      <c r="N35" t="str">
        <f>_xlfn.IFNA(IF(VLOOKUP($A35,'DESGLOSE PRESUPUESTO'!$A$4:$Q$503,14,FALSE)="X", "X", ""),"")</f>
        <v/>
      </c>
      <c r="O35" t="str">
        <f>_xlfn.IFNA(IF(VLOOKUP($A35,'DESGLOSE PRESUPUESTO'!$A$4:$Q$503,15,FALSE)="X", "X", ""),"")</f>
        <v/>
      </c>
      <c r="P35" t="str">
        <f>_xlfn.IFNA(IF(VLOOKUP($A35,'DESGLOSE PRESUPUESTO'!$A$4:$Q$503,16,FALSE)="X", "X", ""),"")</f>
        <v/>
      </c>
      <c r="Q35" t="str">
        <f>_xlfn.IFNA(IF(VLOOKUP($A35,'DESGLOSE PRESUPUESTO'!$A$4:$Q$503,17,FALSE)="X", "X", ""),"")</f>
        <v/>
      </c>
      <c r="R35">
        <f>SUMIF('DESGLOSE PRESUPUESTO'!$A$5:$A$503,$A$5:$A$264,'DESGLOSE PRESUPUESTO'!$S$5:$S$503)</f>
        <v>0</v>
      </c>
    </row>
    <row r="36" spans="1:18" x14ac:dyDescent="0.25">
      <c r="A36" s="3" t="s">
        <v>588</v>
      </c>
      <c r="B36" t="str">
        <f>_xlfn.IFNA(VLOOKUP($A36,'DESGLOSE PRESUPUESTO'!$A$4:B$503,2,FALSE),"")</f>
        <v/>
      </c>
      <c r="C36" t="str">
        <f>_xlfn.IFNA(VLOOKUP($A36,'DESGLOSE PRESUPUESTO'!$A$4:C$503,3,FALSE),"")</f>
        <v/>
      </c>
      <c r="D36" t="str">
        <f>_xlfn.IFNA(VLOOKUP($A36,'DESGLOSE PRESUPUESTO'!$A$4:D$503,4,FALSE),"")</f>
        <v/>
      </c>
      <c r="E36" t="str">
        <f>_xlfn.IFNA(VLOOKUP($A36,'DESGLOSE PRESUPUESTO'!$A$4:E$503,5,FALSE),"")</f>
        <v/>
      </c>
      <c r="F36" t="str">
        <f>_xlfn.IFNA(IF(VLOOKUP($A36,'DESGLOSE PRESUPUESTO'!$A$4:$Q$503,6,FALSE)="X", "X", ""),"")</f>
        <v/>
      </c>
      <c r="G36" t="str">
        <f>_xlfn.IFNA(IF(VLOOKUP($A36,'DESGLOSE PRESUPUESTO'!$A$4:$Q$503,7,FALSE)="X", "X", ""),"")</f>
        <v/>
      </c>
      <c r="H36" t="str">
        <f>_xlfn.IFNA(IF(VLOOKUP($A36,'DESGLOSE PRESUPUESTO'!$A$4:$Q$503,8,FALSE)="X", "X", ""),"")</f>
        <v/>
      </c>
      <c r="I36" t="str">
        <f>_xlfn.IFNA(IF(VLOOKUP($A36,'DESGLOSE PRESUPUESTO'!$A$4:$Q$503,9,FALSE)="X", "X", ""),"")</f>
        <v/>
      </c>
      <c r="J36" t="str">
        <f>_xlfn.IFNA(IF(VLOOKUP($A36,'DESGLOSE PRESUPUESTO'!$A$4:$Q$503,10,FALSE)="X", "X", ""),"")</f>
        <v/>
      </c>
      <c r="K36" t="str">
        <f>_xlfn.IFNA(IF(VLOOKUP($A36,'DESGLOSE PRESUPUESTO'!$A$4:$Q$503,11,FALSE)="X", "X", ""),"")</f>
        <v/>
      </c>
      <c r="L36" t="str">
        <f>_xlfn.IFNA(IF(VLOOKUP($A36,'DESGLOSE PRESUPUESTO'!$A$4:$Q$503,12,FALSE)="X", "X", ""),"")</f>
        <v/>
      </c>
      <c r="M36" t="str">
        <f>_xlfn.IFNA(IF(VLOOKUP($A36,'DESGLOSE PRESUPUESTO'!$A$4:$Q$503,13,FALSE)="X", "X", ""),"")</f>
        <v/>
      </c>
      <c r="N36" t="str">
        <f>_xlfn.IFNA(IF(VLOOKUP($A36,'DESGLOSE PRESUPUESTO'!$A$4:$Q$503,14,FALSE)="X", "X", ""),"")</f>
        <v/>
      </c>
      <c r="O36" t="str">
        <f>_xlfn.IFNA(IF(VLOOKUP($A36,'DESGLOSE PRESUPUESTO'!$A$4:$Q$503,15,FALSE)="X", "X", ""),"")</f>
        <v/>
      </c>
      <c r="P36" t="str">
        <f>_xlfn.IFNA(IF(VLOOKUP($A36,'DESGLOSE PRESUPUESTO'!$A$4:$Q$503,16,FALSE)="X", "X", ""),"")</f>
        <v/>
      </c>
      <c r="Q36" t="str">
        <f>_xlfn.IFNA(IF(VLOOKUP($A36,'DESGLOSE PRESUPUESTO'!$A$4:$Q$503,17,FALSE)="X", "X", ""),"")</f>
        <v/>
      </c>
      <c r="R36">
        <f>SUMIF('DESGLOSE PRESUPUESTO'!$A$5:$A$503,$A$5:$A$264,'DESGLOSE PRESUPUESTO'!$S$5:$S$503)</f>
        <v>0</v>
      </c>
    </row>
    <row r="37" spans="1:18" x14ac:dyDescent="0.25">
      <c r="A37" s="3" t="s">
        <v>589</v>
      </c>
      <c r="B37" t="str">
        <f>_xlfn.IFNA(VLOOKUP($A37,'DESGLOSE PRESUPUESTO'!$A$4:B$503,2,FALSE),"")</f>
        <v/>
      </c>
      <c r="C37" t="str">
        <f>_xlfn.IFNA(VLOOKUP($A37,'DESGLOSE PRESUPUESTO'!$A$4:C$503,3,FALSE),"")</f>
        <v/>
      </c>
      <c r="D37" t="str">
        <f>_xlfn.IFNA(VLOOKUP($A37,'DESGLOSE PRESUPUESTO'!$A$4:D$503,4,FALSE),"")</f>
        <v/>
      </c>
      <c r="E37" t="str">
        <f>_xlfn.IFNA(VLOOKUP($A37,'DESGLOSE PRESUPUESTO'!$A$4:E$503,5,FALSE),"")</f>
        <v/>
      </c>
      <c r="F37" t="str">
        <f>_xlfn.IFNA(IF(VLOOKUP($A37,'DESGLOSE PRESUPUESTO'!$A$4:$Q$503,6,FALSE)="X", "X", ""),"")</f>
        <v/>
      </c>
      <c r="G37" t="str">
        <f>_xlfn.IFNA(IF(VLOOKUP($A37,'DESGLOSE PRESUPUESTO'!$A$4:$Q$503,7,FALSE)="X", "X", ""),"")</f>
        <v/>
      </c>
      <c r="H37" t="str">
        <f>_xlfn.IFNA(IF(VLOOKUP($A37,'DESGLOSE PRESUPUESTO'!$A$4:$Q$503,8,FALSE)="X", "X", ""),"")</f>
        <v/>
      </c>
      <c r="I37" t="str">
        <f>_xlfn.IFNA(IF(VLOOKUP($A37,'DESGLOSE PRESUPUESTO'!$A$4:$Q$503,9,FALSE)="X", "X", ""),"")</f>
        <v/>
      </c>
      <c r="J37" t="str">
        <f>_xlfn.IFNA(IF(VLOOKUP($A37,'DESGLOSE PRESUPUESTO'!$A$4:$Q$503,10,FALSE)="X", "X", ""),"")</f>
        <v/>
      </c>
      <c r="K37" t="str">
        <f>_xlfn.IFNA(IF(VLOOKUP($A37,'DESGLOSE PRESUPUESTO'!$A$4:$Q$503,11,FALSE)="X", "X", ""),"")</f>
        <v/>
      </c>
      <c r="L37" t="str">
        <f>_xlfn.IFNA(IF(VLOOKUP($A37,'DESGLOSE PRESUPUESTO'!$A$4:$Q$503,12,FALSE)="X", "X", ""),"")</f>
        <v/>
      </c>
      <c r="M37" t="str">
        <f>_xlfn.IFNA(IF(VLOOKUP($A37,'DESGLOSE PRESUPUESTO'!$A$4:$Q$503,13,FALSE)="X", "X", ""),"")</f>
        <v/>
      </c>
      <c r="N37" t="str">
        <f>_xlfn.IFNA(IF(VLOOKUP($A37,'DESGLOSE PRESUPUESTO'!$A$4:$Q$503,14,FALSE)="X", "X", ""),"")</f>
        <v/>
      </c>
      <c r="O37" t="str">
        <f>_xlfn.IFNA(IF(VLOOKUP($A37,'DESGLOSE PRESUPUESTO'!$A$4:$Q$503,15,FALSE)="X", "X", ""),"")</f>
        <v/>
      </c>
      <c r="P37" t="str">
        <f>_xlfn.IFNA(IF(VLOOKUP($A37,'DESGLOSE PRESUPUESTO'!$A$4:$Q$503,16,FALSE)="X", "X", ""),"")</f>
        <v/>
      </c>
      <c r="Q37" t="str">
        <f>_xlfn.IFNA(IF(VLOOKUP($A37,'DESGLOSE PRESUPUESTO'!$A$4:$Q$503,17,FALSE)="X", "X", ""),"")</f>
        <v/>
      </c>
      <c r="R37">
        <f>SUMIF('DESGLOSE PRESUPUESTO'!$A$5:$A$503,$A$5:$A$264,'DESGLOSE PRESUPUESTO'!$S$5:$S$503)</f>
        <v>0</v>
      </c>
    </row>
    <row r="38" spans="1:18" x14ac:dyDescent="0.25">
      <c r="A38" s="3" t="s">
        <v>590</v>
      </c>
      <c r="B38" t="str">
        <f>_xlfn.IFNA(VLOOKUP($A38,'DESGLOSE PRESUPUESTO'!$A$4:B$503,2,FALSE),"")</f>
        <v/>
      </c>
      <c r="C38" t="str">
        <f>_xlfn.IFNA(VLOOKUP($A38,'DESGLOSE PRESUPUESTO'!$A$4:C$503,3,FALSE),"")</f>
        <v/>
      </c>
      <c r="D38" t="str">
        <f>_xlfn.IFNA(VLOOKUP($A38,'DESGLOSE PRESUPUESTO'!$A$4:D$503,4,FALSE),"")</f>
        <v/>
      </c>
      <c r="E38" t="str">
        <f>_xlfn.IFNA(VLOOKUP($A38,'DESGLOSE PRESUPUESTO'!$A$4:E$503,5,FALSE),"")</f>
        <v/>
      </c>
      <c r="F38" t="str">
        <f>_xlfn.IFNA(IF(VLOOKUP($A38,'DESGLOSE PRESUPUESTO'!$A$4:$Q$503,6,FALSE)="X", "X", ""),"")</f>
        <v/>
      </c>
      <c r="G38" t="str">
        <f>_xlfn.IFNA(IF(VLOOKUP($A38,'DESGLOSE PRESUPUESTO'!$A$4:$Q$503,7,FALSE)="X", "X", ""),"")</f>
        <v/>
      </c>
      <c r="H38" t="str">
        <f>_xlfn.IFNA(IF(VLOOKUP($A38,'DESGLOSE PRESUPUESTO'!$A$4:$Q$503,8,FALSE)="X", "X", ""),"")</f>
        <v/>
      </c>
      <c r="I38" t="str">
        <f>_xlfn.IFNA(IF(VLOOKUP($A38,'DESGLOSE PRESUPUESTO'!$A$4:$Q$503,9,FALSE)="X", "X", ""),"")</f>
        <v/>
      </c>
      <c r="J38" t="str">
        <f>_xlfn.IFNA(IF(VLOOKUP($A38,'DESGLOSE PRESUPUESTO'!$A$4:$Q$503,10,FALSE)="X", "X", ""),"")</f>
        <v/>
      </c>
      <c r="K38" t="str">
        <f>_xlfn.IFNA(IF(VLOOKUP($A38,'DESGLOSE PRESUPUESTO'!$A$4:$Q$503,11,FALSE)="X", "X", ""),"")</f>
        <v/>
      </c>
      <c r="L38" t="str">
        <f>_xlfn.IFNA(IF(VLOOKUP($A38,'DESGLOSE PRESUPUESTO'!$A$4:$Q$503,12,FALSE)="X", "X", ""),"")</f>
        <v/>
      </c>
      <c r="M38" t="str">
        <f>_xlfn.IFNA(IF(VLOOKUP($A38,'DESGLOSE PRESUPUESTO'!$A$4:$Q$503,13,FALSE)="X", "X", ""),"")</f>
        <v/>
      </c>
      <c r="N38" t="str">
        <f>_xlfn.IFNA(IF(VLOOKUP($A38,'DESGLOSE PRESUPUESTO'!$A$4:$Q$503,14,FALSE)="X", "X", ""),"")</f>
        <v/>
      </c>
      <c r="O38" t="str">
        <f>_xlfn.IFNA(IF(VLOOKUP($A38,'DESGLOSE PRESUPUESTO'!$A$4:$Q$503,15,FALSE)="X", "X", ""),"")</f>
        <v/>
      </c>
      <c r="P38" t="str">
        <f>_xlfn.IFNA(IF(VLOOKUP($A38,'DESGLOSE PRESUPUESTO'!$A$4:$Q$503,16,FALSE)="X", "X", ""),"")</f>
        <v/>
      </c>
      <c r="Q38" t="str">
        <f>_xlfn.IFNA(IF(VLOOKUP($A38,'DESGLOSE PRESUPUESTO'!$A$4:$Q$503,17,FALSE)="X", "X", ""),"")</f>
        <v/>
      </c>
      <c r="R38">
        <f>SUMIF('DESGLOSE PRESUPUESTO'!$A$5:$A$503,$A$5:$A$264,'DESGLOSE PRESUPUESTO'!$S$5:$S$503)</f>
        <v>0</v>
      </c>
    </row>
    <row r="39" spans="1:18" x14ac:dyDescent="0.25">
      <c r="A39" s="3" t="s">
        <v>591</v>
      </c>
      <c r="B39" t="str">
        <f>_xlfn.IFNA(VLOOKUP($A39,'DESGLOSE PRESUPUESTO'!$A$4:B$503,2,FALSE),"")</f>
        <v/>
      </c>
      <c r="C39" t="str">
        <f>_xlfn.IFNA(VLOOKUP($A39,'DESGLOSE PRESUPUESTO'!$A$4:C$503,3,FALSE),"")</f>
        <v/>
      </c>
      <c r="D39" t="str">
        <f>_xlfn.IFNA(VLOOKUP($A39,'DESGLOSE PRESUPUESTO'!$A$4:D$503,4,FALSE),"")</f>
        <v/>
      </c>
      <c r="E39" t="str">
        <f>_xlfn.IFNA(VLOOKUP($A39,'DESGLOSE PRESUPUESTO'!$A$4:E$503,5,FALSE),"")</f>
        <v/>
      </c>
      <c r="F39" t="str">
        <f>_xlfn.IFNA(IF(VLOOKUP($A39,'DESGLOSE PRESUPUESTO'!$A$4:$Q$503,6,FALSE)="X", "X", ""),"")</f>
        <v/>
      </c>
      <c r="G39" t="str">
        <f>_xlfn.IFNA(IF(VLOOKUP($A39,'DESGLOSE PRESUPUESTO'!$A$4:$Q$503,7,FALSE)="X", "X", ""),"")</f>
        <v/>
      </c>
      <c r="H39" t="str">
        <f>_xlfn.IFNA(IF(VLOOKUP($A39,'DESGLOSE PRESUPUESTO'!$A$4:$Q$503,8,FALSE)="X", "X", ""),"")</f>
        <v/>
      </c>
      <c r="I39" t="str">
        <f>_xlfn.IFNA(IF(VLOOKUP($A39,'DESGLOSE PRESUPUESTO'!$A$4:$Q$503,9,FALSE)="X", "X", ""),"")</f>
        <v/>
      </c>
      <c r="J39" t="str">
        <f>_xlfn.IFNA(IF(VLOOKUP($A39,'DESGLOSE PRESUPUESTO'!$A$4:$Q$503,10,FALSE)="X", "X", ""),"")</f>
        <v/>
      </c>
      <c r="K39" t="str">
        <f>_xlfn.IFNA(IF(VLOOKUP($A39,'DESGLOSE PRESUPUESTO'!$A$4:$Q$503,11,FALSE)="X", "X", ""),"")</f>
        <v/>
      </c>
      <c r="L39" t="str">
        <f>_xlfn.IFNA(IF(VLOOKUP($A39,'DESGLOSE PRESUPUESTO'!$A$4:$Q$503,12,FALSE)="X", "X", ""),"")</f>
        <v/>
      </c>
      <c r="M39" t="str">
        <f>_xlfn.IFNA(IF(VLOOKUP($A39,'DESGLOSE PRESUPUESTO'!$A$4:$Q$503,13,FALSE)="X", "X", ""),"")</f>
        <v/>
      </c>
      <c r="N39" t="str">
        <f>_xlfn.IFNA(IF(VLOOKUP($A39,'DESGLOSE PRESUPUESTO'!$A$4:$Q$503,14,FALSE)="X", "X", ""),"")</f>
        <v/>
      </c>
      <c r="O39" t="str">
        <f>_xlfn.IFNA(IF(VLOOKUP($A39,'DESGLOSE PRESUPUESTO'!$A$4:$Q$503,15,FALSE)="X", "X", ""),"")</f>
        <v/>
      </c>
      <c r="P39" t="str">
        <f>_xlfn.IFNA(IF(VLOOKUP($A39,'DESGLOSE PRESUPUESTO'!$A$4:$Q$503,16,FALSE)="X", "X", ""),"")</f>
        <v/>
      </c>
      <c r="Q39" t="str">
        <f>_xlfn.IFNA(IF(VLOOKUP($A39,'DESGLOSE PRESUPUESTO'!$A$4:$Q$503,17,FALSE)="X", "X", ""),"")</f>
        <v/>
      </c>
      <c r="R39">
        <f>SUMIF('DESGLOSE PRESUPUESTO'!$A$5:$A$503,$A$5:$A$264,'DESGLOSE PRESUPUESTO'!$S$5:$S$503)</f>
        <v>0</v>
      </c>
    </row>
    <row r="40" spans="1:18" x14ac:dyDescent="0.25">
      <c r="A40" s="3" t="s">
        <v>592</v>
      </c>
      <c r="B40" t="str">
        <f>_xlfn.IFNA(VLOOKUP($A40,'DESGLOSE PRESUPUESTO'!$A$4:B$503,2,FALSE),"")</f>
        <v/>
      </c>
      <c r="C40" t="str">
        <f>_xlfn.IFNA(VLOOKUP($A40,'DESGLOSE PRESUPUESTO'!$A$4:C$503,3,FALSE),"")</f>
        <v/>
      </c>
      <c r="D40" t="str">
        <f>_xlfn.IFNA(VLOOKUP($A40,'DESGLOSE PRESUPUESTO'!$A$4:D$503,4,FALSE),"")</f>
        <v/>
      </c>
      <c r="E40" t="str">
        <f>_xlfn.IFNA(VLOOKUP($A40,'DESGLOSE PRESUPUESTO'!$A$4:E$503,5,FALSE),"")</f>
        <v/>
      </c>
      <c r="F40" t="str">
        <f>_xlfn.IFNA(IF(VLOOKUP($A40,'DESGLOSE PRESUPUESTO'!$A$4:$Q$503,6,FALSE)="X", "X", ""),"")</f>
        <v/>
      </c>
      <c r="G40" t="str">
        <f>_xlfn.IFNA(IF(VLOOKUP($A40,'DESGLOSE PRESUPUESTO'!$A$4:$Q$503,7,FALSE)="X", "X", ""),"")</f>
        <v/>
      </c>
      <c r="H40" t="str">
        <f>_xlfn.IFNA(IF(VLOOKUP($A40,'DESGLOSE PRESUPUESTO'!$A$4:$Q$503,8,FALSE)="X", "X", ""),"")</f>
        <v/>
      </c>
      <c r="I40" t="str">
        <f>_xlfn.IFNA(IF(VLOOKUP($A40,'DESGLOSE PRESUPUESTO'!$A$4:$Q$503,9,FALSE)="X", "X", ""),"")</f>
        <v/>
      </c>
      <c r="J40" t="str">
        <f>_xlfn.IFNA(IF(VLOOKUP($A40,'DESGLOSE PRESUPUESTO'!$A$4:$Q$503,10,FALSE)="X", "X", ""),"")</f>
        <v/>
      </c>
      <c r="K40" t="str">
        <f>_xlfn.IFNA(IF(VLOOKUP($A40,'DESGLOSE PRESUPUESTO'!$A$4:$Q$503,11,FALSE)="X", "X", ""),"")</f>
        <v/>
      </c>
      <c r="L40" t="str">
        <f>_xlfn.IFNA(IF(VLOOKUP($A40,'DESGLOSE PRESUPUESTO'!$A$4:$Q$503,12,FALSE)="X", "X", ""),"")</f>
        <v/>
      </c>
      <c r="M40" t="str">
        <f>_xlfn.IFNA(IF(VLOOKUP($A40,'DESGLOSE PRESUPUESTO'!$A$4:$Q$503,13,FALSE)="X", "X", ""),"")</f>
        <v/>
      </c>
      <c r="N40" t="str">
        <f>_xlfn.IFNA(IF(VLOOKUP($A40,'DESGLOSE PRESUPUESTO'!$A$4:$Q$503,14,FALSE)="X", "X", ""),"")</f>
        <v/>
      </c>
      <c r="O40" t="str">
        <f>_xlfn.IFNA(IF(VLOOKUP($A40,'DESGLOSE PRESUPUESTO'!$A$4:$Q$503,15,FALSE)="X", "X", ""),"")</f>
        <v/>
      </c>
      <c r="P40" t="str">
        <f>_xlfn.IFNA(IF(VLOOKUP($A40,'DESGLOSE PRESUPUESTO'!$A$4:$Q$503,16,FALSE)="X", "X", ""),"")</f>
        <v/>
      </c>
      <c r="Q40" t="str">
        <f>_xlfn.IFNA(IF(VLOOKUP($A40,'DESGLOSE PRESUPUESTO'!$A$4:$Q$503,17,FALSE)="X", "X", ""),"")</f>
        <v/>
      </c>
      <c r="R40">
        <f>SUMIF('DESGLOSE PRESUPUESTO'!$A$5:$A$503,$A$5:$A$264,'DESGLOSE PRESUPUESTO'!$S$5:$S$503)</f>
        <v>0</v>
      </c>
    </row>
    <row r="41" spans="1:18" x14ac:dyDescent="0.25">
      <c r="A41" s="3" t="s">
        <v>593</v>
      </c>
      <c r="B41" t="str">
        <f>_xlfn.IFNA(VLOOKUP($A41,'DESGLOSE PRESUPUESTO'!$A$4:B$503,2,FALSE),"")</f>
        <v/>
      </c>
      <c r="C41" t="str">
        <f>_xlfn.IFNA(VLOOKUP($A41,'DESGLOSE PRESUPUESTO'!$A$4:C$503,3,FALSE),"")</f>
        <v/>
      </c>
      <c r="D41" t="str">
        <f>_xlfn.IFNA(VLOOKUP($A41,'DESGLOSE PRESUPUESTO'!$A$4:D$503,4,FALSE),"")</f>
        <v/>
      </c>
      <c r="E41" t="str">
        <f>_xlfn.IFNA(VLOOKUP($A41,'DESGLOSE PRESUPUESTO'!$A$4:E$503,5,FALSE),"")</f>
        <v/>
      </c>
      <c r="F41" t="str">
        <f>_xlfn.IFNA(IF(VLOOKUP($A41,'DESGLOSE PRESUPUESTO'!$A$4:$Q$503,6,FALSE)="X", "X", ""),"")</f>
        <v/>
      </c>
      <c r="G41" t="str">
        <f>_xlfn.IFNA(IF(VLOOKUP($A41,'DESGLOSE PRESUPUESTO'!$A$4:$Q$503,7,FALSE)="X", "X", ""),"")</f>
        <v/>
      </c>
      <c r="H41" t="str">
        <f>_xlfn.IFNA(IF(VLOOKUP($A41,'DESGLOSE PRESUPUESTO'!$A$4:$Q$503,8,FALSE)="X", "X", ""),"")</f>
        <v/>
      </c>
      <c r="I41" t="str">
        <f>_xlfn.IFNA(IF(VLOOKUP($A41,'DESGLOSE PRESUPUESTO'!$A$4:$Q$503,9,FALSE)="X", "X", ""),"")</f>
        <v/>
      </c>
      <c r="J41" t="str">
        <f>_xlfn.IFNA(IF(VLOOKUP($A41,'DESGLOSE PRESUPUESTO'!$A$4:$Q$503,10,FALSE)="X", "X", ""),"")</f>
        <v/>
      </c>
      <c r="K41" t="str">
        <f>_xlfn.IFNA(IF(VLOOKUP($A41,'DESGLOSE PRESUPUESTO'!$A$4:$Q$503,11,FALSE)="X", "X", ""),"")</f>
        <v/>
      </c>
      <c r="L41" t="str">
        <f>_xlfn.IFNA(IF(VLOOKUP($A41,'DESGLOSE PRESUPUESTO'!$A$4:$Q$503,12,FALSE)="X", "X", ""),"")</f>
        <v/>
      </c>
      <c r="M41" t="str">
        <f>_xlfn.IFNA(IF(VLOOKUP($A41,'DESGLOSE PRESUPUESTO'!$A$4:$Q$503,13,FALSE)="X", "X", ""),"")</f>
        <v/>
      </c>
      <c r="N41" t="str">
        <f>_xlfn.IFNA(IF(VLOOKUP($A41,'DESGLOSE PRESUPUESTO'!$A$4:$Q$503,14,FALSE)="X", "X", ""),"")</f>
        <v/>
      </c>
      <c r="O41" t="str">
        <f>_xlfn.IFNA(IF(VLOOKUP($A41,'DESGLOSE PRESUPUESTO'!$A$4:$Q$503,15,FALSE)="X", "X", ""),"")</f>
        <v/>
      </c>
      <c r="P41" t="str">
        <f>_xlfn.IFNA(IF(VLOOKUP($A41,'DESGLOSE PRESUPUESTO'!$A$4:$Q$503,16,FALSE)="X", "X", ""),"")</f>
        <v/>
      </c>
      <c r="Q41" t="str">
        <f>_xlfn.IFNA(IF(VLOOKUP($A41,'DESGLOSE PRESUPUESTO'!$A$4:$Q$503,17,FALSE)="X", "X", ""),"")</f>
        <v/>
      </c>
      <c r="R41">
        <f>SUMIF('DESGLOSE PRESUPUESTO'!$A$5:$A$503,$A$5:$A$264,'DESGLOSE PRESUPUESTO'!$S$5:$S$503)</f>
        <v>0</v>
      </c>
    </row>
    <row r="42" spans="1:18" x14ac:dyDescent="0.25">
      <c r="A42" s="3" t="s">
        <v>594</v>
      </c>
      <c r="B42" t="str">
        <f>_xlfn.IFNA(VLOOKUP($A42,'DESGLOSE PRESUPUESTO'!$A$4:B$503,2,FALSE),"")</f>
        <v/>
      </c>
      <c r="C42" t="str">
        <f>_xlfn.IFNA(VLOOKUP($A42,'DESGLOSE PRESUPUESTO'!$A$4:C$503,3,FALSE),"")</f>
        <v/>
      </c>
      <c r="D42" t="str">
        <f>_xlfn.IFNA(VLOOKUP($A42,'DESGLOSE PRESUPUESTO'!$A$4:D$503,4,FALSE),"")</f>
        <v/>
      </c>
      <c r="E42" t="str">
        <f>_xlfn.IFNA(VLOOKUP($A42,'DESGLOSE PRESUPUESTO'!$A$4:E$503,5,FALSE),"")</f>
        <v/>
      </c>
      <c r="F42" t="str">
        <f>_xlfn.IFNA(IF(VLOOKUP($A42,'DESGLOSE PRESUPUESTO'!$A$4:$Q$503,6,FALSE)="X", "X", ""),"")</f>
        <v/>
      </c>
      <c r="G42" t="str">
        <f>_xlfn.IFNA(IF(VLOOKUP($A42,'DESGLOSE PRESUPUESTO'!$A$4:$Q$503,7,FALSE)="X", "X", ""),"")</f>
        <v/>
      </c>
      <c r="H42" t="str">
        <f>_xlfn.IFNA(IF(VLOOKUP($A42,'DESGLOSE PRESUPUESTO'!$A$4:$Q$503,8,FALSE)="X", "X", ""),"")</f>
        <v/>
      </c>
      <c r="I42" t="str">
        <f>_xlfn.IFNA(IF(VLOOKUP($A42,'DESGLOSE PRESUPUESTO'!$A$4:$Q$503,9,FALSE)="X", "X", ""),"")</f>
        <v/>
      </c>
      <c r="J42" t="str">
        <f>_xlfn.IFNA(IF(VLOOKUP($A42,'DESGLOSE PRESUPUESTO'!$A$4:$Q$503,10,FALSE)="X", "X", ""),"")</f>
        <v/>
      </c>
      <c r="K42" t="str">
        <f>_xlfn.IFNA(IF(VLOOKUP($A42,'DESGLOSE PRESUPUESTO'!$A$4:$Q$503,11,FALSE)="X", "X", ""),"")</f>
        <v/>
      </c>
      <c r="L42" t="str">
        <f>_xlfn.IFNA(IF(VLOOKUP($A42,'DESGLOSE PRESUPUESTO'!$A$4:$Q$503,12,FALSE)="X", "X", ""),"")</f>
        <v/>
      </c>
      <c r="M42" t="str">
        <f>_xlfn.IFNA(IF(VLOOKUP($A42,'DESGLOSE PRESUPUESTO'!$A$4:$Q$503,13,FALSE)="X", "X", ""),"")</f>
        <v/>
      </c>
      <c r="N42" t="str">
        <f>_xlfn.IFNA(IF(VLOOKUP($A42,'DESGLOSE PRESUPUESTO'!$A$4:$Q$503,14,FALSE)="X", "X", ""),"")</f>
        <v/>
      </c>
      <c r="O42" t="str">
        <f>_xlfn.IFNA(IF(VLOOKUP($A42,'DESGLOSE PRESUPUESTO'!$A$4:$Q$503,15,FALSE)="X", "X", ""),"")</f>
        <v/>
      </c>
      <c r="P42" t="str">
        <f>_xlfn.IFNA(IF(VLOOKUP($A42,'DESGLOSE PRESUPUESTO'!$A$4:$Q$503,16,FALSE)="X", "X", ""),"")</f>
        <v/>
      </c>
      <c r="Q42" t="str">
        <f>_xlfn.IFNA(IF(VLOOKUP($A42,'DESGLOSE PRESUPUESTO'!$A$4:$Q$503,17,FALSE)="X", "X", ""),"")</f>
        <v/>
      </c>
      <c r="R42">
        <f>SUMIF('DESGLOSE PRESUPUESTO'!$A$5:$A$503,$A$5:$A$264,'DESGLOSE PRESUPUESTO'!$S$5:$S$503)</f>
        <v>0</v>
      </c>
    </row>
    <row r="43" spans="1:18" x14ac:dyDescent="0.25">
      <c r="A43" s="3" t="s">
        <v>595</v>
      </c>
      <c r="B43" t="str">
        <f>_xlfn.IFNA(VLOOKUP($A43,'DESGLOSE PRESUPUESTO'!$A$4:B$503,2,FALSE),"")</f>
        <v/>
      </c>
      <c r="C43" t="str">
        <f>_xlfn.IFNA(VLOOKUP($A43,'DESGLOSE PRESUPUESTO'!$A$4:C$503,3,FALSE),"")</f>
        <v/>
      </c>
      <c r="D43" t="str">
        <f>_xlfn.IFNA(VLOOKUP($A43,'DESGLOSE PRESUPUESTO'!$A$4:D$503,4,FALSE),"")</f>
        <v/>
      </c>
      <c r="E43" t="str">
        <f>_xlfn.IFNA(VLOOKUP($A43,'DESGLOSE PRESUPUESTO'!$A$4:E$503,5,FALSE),"")</f>
        <v/>
      </c>
      <c r="F43" t="str">
        <f>_xlfn.IFNA(IF(VLOOKUP($A43,'DESGLOSE PRESUPUESTO'!$A$4:$Q$503,6,FALSE)="X", "X", ""),"")</f>
        <v/>
      </c>
      <c r="G43" t="str">
        <f>_xlfn.IFNA(IF(VLOOKUP($A43,'DESGLOSE PRESUPUESTO'!$A$4:$Q$503,7,FALSE)="X", "X", ""),"")</f>
        <v/>
      </c>
      <c r="H43" t="str">
        <f>_xlfn.IFNA(IF(VLOOKUP($A43,'DESGLOSE PRESUPUESTO'!$A$4:$Q$503,8,FALSE)="X", "X", ""),"")</f>
        <v/>
      </c>
      <c r="I43" t="str">
        <f>_xlfn.IFNA(IF(VLOOKUP($A43,'DESGLOSE PRESUPUESTO'!$A$4:$Q$503,9,FALSE)="X", "X", ""),"")</f>
        <v/>
      </c>
      <c r="J43" t="str">
        <f>_xlfn.IFNA(IF(VLOOKUP($A43,'DESGLOSE PRESUPUESTO'!$A$4:$Q$503,10,FALSE)="X", "X", ""),"")</f>
        <v/>
      </c>
      <c r="K43" t="str">
        <f>_xlfn.IFNA(IF(VLOOKUP($A43,'DESGLOSE PRESUPUESTO'!$A$4:$Q$503,11,FALSE)="X", "X", ""),"")</f>
        <v/>
      </c>
      <c r="L43" t="str">
        <f>_xlfn.IFNA(IF(VLOOKUP($A43,'DESGLOSE PRESUPUESTO'!$A$4:$Q$503,12,FALSE)="X", "X", ""),"")</f>
        <v/>
      </c>
      <c r="M43" t="str">
        <f>_xlfn.IFNA(IF(VLOOKUP($A43,'DESGLOSE PRESUPUESTO'!$A$4:$Q$503,13,FALSE)="X", "X", ""),"")</f>
        <v/>
      </c>
      <c r="N43" t="str">
        <f>_xlfn.IFNA(IF(VLOOKUP($A43,'DESGLOSE PRESUPUESTO'!$A$4:$Q$503,14,FALSE)="X", "X", ""),"")</f>
        <v/>
      </c>
      <c r="O43" t="str">
        <f>_xlfn.IFNA(IF(VLOOKUP($A43,'DESGLOSE PRESUPUESTO'!$A$4:$Q$503,15,FALSE)="X", "X", ""),"")</f>
        <v/>
      </c>
      <c r="P43" t="str">
        <f>_xlfn.IFNA(IF(VLOOKUP($A43,'DESGLOSE PRESUPUESTO'!$A$4:$Q$503,16,FALSE)="X", "X", ""),"")</f>
        <v/>
      </c>
      <c r="Q43" t="str">
        <f>_xlfn.IFNA(IF(VLOOKUP($A43,'DESGLOSE PRESUPUESTO'!$A$4:$Q$503,17,FALSE)="X", "X", ""),"")</f>
        <v/>
      </c>
      <c r="R43">
        <f>SUMIF('DESGLOSE PRESUPUESTO'!$A$5:$A$503,$A$5:$A$264,'DESGLOSE PRESUPUESTO'!$S$5:$S$503)</f>
        <v>0</v>
      </c>
    </row>
    <row r="44" spans="1:18" x14ac:dyDescent="0.25">
      <c r="A44" s="3" t="s">
        <v>596</v>
      </c>
      <c r="B44" t="str">
        <f>_xlfn.IFNA(VLOOKUP($A44,'DESGLOSE PRESUPUESTO'!$A$4:B$503,2,FALSE),"")</f>
        <v/>
      </c>
      <c r="C44" t="str">
        <f>_xlfn.IFNA(VLOOKUP($A44,'DESGLOSE PRESUPUESTO'!$A$4:C$503,3,FALSE),"")</f>
        <v/>
      </c>
      <c r="D44" t="str">
        <f>_xlfn.IFNA(VLOOKUP($A44,'DESGLOSE PRESUPUESTO'!$A$4:D$503,4,FALSE),"")</f>
        <v/>
      </c>
      <c r="E44" t="str">
        <f>_xlfn.IFNA(VLOOKUP($A44,'DESGLOSE PRESUPUESTO'!$A$4:E$503,5,FALSE),"")</f>
        <v/>
      </c>
      <c r="F44" t="str">
        <f>_xlfn.IFNA(IF(VLOOKUP($A44,'DESGLOSE PRESUPUESTO'!$A$4:$Q$503,6,FALSE)="X", "X", ""),"")</f>
        <v/>
      </c>
      <c r="G44" t="str">
        <f>_xlfn.IFNA(IF(VLOOKUP($A44,'DESGLOSE PRESUPUESTO'!$A$4:$Q$503,7,FALSE)="X", "X", ""),"")</f>
        <v/>
      </c>
      <c r="H44" t="str">
        <f>_xlfn.IFNA(IF(VLOOKUP($A44,'DESGLOSE PRESUPUESTO'!$A$4:$Q$503,8,FALSE)="X", "X", ""),"")</f>
        <v/>
      </c>
      <c r="I44" t="str">
        <f>_xlfn.IFNA(IF(VLOOKUP($A44,'DESGLOSE PRESUPUESTO'!$A$4:$Q$503,9,FALSE)="X", "X", ""),"")</f>
        <v/>
      </c>
      <c r="J44" t="str">
        <f>_xlfn.IFNA(IF(VLOOKUP($A44,'DESGLOSE PRESUPUESTO'!$A$4:$Q$503,10,FALSE)="X", "X", ""),"")</f>
        <v/>
      </c>
      <c r="K44" t="str">
        <f>_xlfn.IFNA(IF(VLOOKUP($A44,'DESGLOSE PRESUPUESTO'!$A$4:$Q$503,11,FALSE)="X", "X", ""),"")</f>
        <v/>
      </c>
      <c r="L44" t="str">
        <f>_xlfn.IFNA(IF(VLOOKUP($A44,'DESGLOSE PRESUPUESTO'!$A$4:$Q$503,12,FALSE)="X", "X", ""),"")</f>
        <v/>
      </c>
      <c r="M44" t="str">
        <f>_xlfn.IFNA(IF(VLOOKUP($A44,'DESGLOSE PRESUPUESTO'!$A$4:$Q$503,13,FALSE)="X", "X", ""),"")</f>
        <v/>
      </c>
      <c r="N44" t="str">
        <f>_xlfn.IFNA(IF(VLOOKUP($A44,'DESGLOSE PRESUPUESTO'!$A$4:$Q$503,14,FALSE)="X", "X", ""),"")</f>
        <v/>
      </c>
      <c r="O44" t="str">
        <f>_xlfn.IFNA(IF(VLOOKUP($A44,'DESGLOSE PRESUPUESTO'!$A$4:$Q$503,15,FALSE)="X", "X", ""),"")</f>
        <v/>
      </c>
      <c r="P44" t="str">
        <f>_xlfn.IFNA(IF(VLOOKUP($A44,'DESGLOSE PRESUPUESTO'!$A$4:$Q$503,16,FALSE)="X", "X", ""),"")</f>
        <v/>
      </c>
      <c r="Q44" t="str">
        <f>_xlfn.IFNA(IF(VLOOKUP($A44,'DESGLOSE PRESUPUESTO'!$A$4:$Q$503,17,FALSE)="X", "X", ""),"")</f>
        <v/>
      </c>
      <c r="R44">
        <f>SUMIF('DESGLOSE PRESUPUESTO'!$A$5:$A$503,$A$5:$A$264,'DESGLOSE PRESUPUESTO'!$S$5:$S$503)</f>
        <v>0</v>
      </c>
    </row>
    <row r="45" spans="1:18" x14ac:dyDescent="0.25">
      <c r="A45" s="3" t="s">
        <v>597</v>
      </c>
      <c r="B45" t="str">
        <f>_xlfn.IFNA(VLOOKUP($A45,'DESGLOSE PRESUPUESTO'!$A$4:B$503,2,FALSE),"")</f>
        <v/>
      </c>
      <c r="C45" t="str">
        <f>_xlfn.IFNA(VLOOKUP($A45,'DESGLOSE PRESUPUESTO'!$A$4:C$503,3,FALSE),"")</f>
        <v/>
      </c>
      <c r="D45" t="str">
        <f>_xlfn.IFNA(VLOOKUP($A45,'DESGLOSE PRESUPUESTO'!$A$4:D$503,4,FALSE),"")</f>
        <v/>
      </c>
      <c r="E45" t="str">
        <f>_xlfn.IFNA(VLOOKUP($A45,'DESGLOSE PRESUPUESTO'!$A$4:E$503,5,FALSE),"")</f>
        <v/>
      </c>
      <c r="F45" t="str">
        <f>_xlfn.IFNA(IF(VLOOKUP($A45,'DESGLOSE PRESUPUESTO'!$A$4:$Q$503,6,FALSE)="X", "X", ""),"")</f>
        <v/>
      </c>
      <c r="G45" t="str">
        <f>_xlfn.IFNA(IF(VLOOKUP($A45,'DESGLOSE PRESUPUESTO'!$A$4:$Q$503,7,FALSE)="X", "X", ""),"")</f>
        <v/>
      </c>
      <c r="H45" t="str">
        <f>_xlfn.IFNA(IF(VLOOKUP($A45,'DESGLOSE PRESUPUESTO'!$A$4:$Q$503,8,FALSE)="X", "X", ""),"")</f>
        <v/>
      </c>
      <c r="I45" t="str">
        <f>_xlfn.IFNA(IF(VLOOKUP($A45,'DESGLOSE PRESUPUESTO'!$A$4:$Q$503,9,FALSE)="X", "X", ""),"")</f>
        <v/>
      </c>
      <c r="J45" t="str">
        <f>_xlfn.IFNA(IF(VLOOKUP($A45,'DESGLOSE PRESUPUESTO'!$A$4:$Q$503,10,FALSE)="X", "X", ""),"")</f>
        <v/>
      </c>
      <c r="K45" t="str">
        <f>_xlfn.IFNA(IF(VLOOKUP($A45,'DESGLOSE PRESUPUESTO'!$A$4:$Q$503,11,FALSE)="X", "X", ""),"")</f>
        <v/>
      </c>
      <c r="L45" t="str">
        <f>_xlfn.IFNA(IF(VLOOKUP($A45,'DESGLOSE PRESUPUESTO'!$A$4:$Q$503,12,FALSE)="X", "X", ""),"")</f>
        <v/>
      </c>
      <c r="M45" t="str">
        <f>_xlfn.IFNA(IF(VLOOKUP($A45,'DESGLOSE PRESUPUESTO'!$A$4:$Q$503,13,FALSE)="X", "X", ""),"")</f>
        <v/>
      </c>
      <c r="N45" t="str">
        <f>_xlfn.IFNA(IF(VLOOKUP($A45,'DESGLOSE PRESUPUESTO'!$A$4:$Q$503,14,FALSE)="X", "X", ""),"")</f>
        <v/>
      </c>
      <c r="O45" t="str">
        <f>_xlfn.IFNA(IF(VLOOKUP($A45,'DESGLOSE PRESUPUESTO'!$A$4:$Q$503,15,FALSE)="X", "X", ""),"")</f>
        <v/>
      </c>
      <c r="P45" t="str">
        <f>_xlfn.IFNA(IF(VLOOKUP($A45,'DESGLOSE PRESUPUESTO'!$A$4:$Q$503,16,FALSE)="X", "X", ""),"")</f>
        <v/>
      </c>
      <c r="Q45" t="str">
        <f>_xlfn.IFNA(IF(VLOOKUP($A45,'DESGLOSE PRESUPUESTO'!$A$4:$Q$503,17,FALSE)="X", "X", ""),"")</f>
        <v/>
      </c>
      <c r="R45">
        <f>SUMIF('DESGLOSE PRESUPUESTO'!$A$5:$A$503,$A$5:$A$264,'DESGLOSE PRESUPUESTO'!$S$5:$S$503)</f>
        <v>0</v>
      </c>
    </row>
    <row r="46" spans="1:18" x14ac:dyDescent="0.25">
      <c r="A46" s="3" t="s">
        <v>598</v>
      </c>
      <c r="B46" t="str">
        <f>_xlfn.IFNA(VLOOKUP($A46,'DESGLOSE PRESUPUESTO'!$A$4:B$503,2,FALSE),"")</f>
        <v/>
      </c>
      <c r="C46" t="str">
        <f>_xlfn.IFNA(VLOOKUP($A46,'DESGLOSE PRESUPUESTO'!$A$4:C$503,3,FALSE),"")</f>
        <v/>
      </c>
      <c r="D46" t="str">
        <f>_xlfn.IFNA(VLOOKUP($A46,'DESGLOSE PRESUPUESTO'!$A$4:D$503,4,FALSE),"")</f>
        <v/>
      </c>
      <c r="E46" t="str">
        <f>_xlfn.IFNA(VLOOKUP($A46,'DESGLOSE PRESUPUESTO'!$A$4:E$503,5,FALSE),"")</f>
        <v/>
      </c>
      <c r="F46" t="str">
        <f>_xlfn.IFNA(IF(VLOOKUP($A46,'DESGLOSE PRESUPUESTO'!$A$4:$Q$503,6,FALSE)="X", "X", ""),"")</f>
        <v/>
      </c>
      <c r="G46" t="str">
        <f>_xlfn.IFNA(IF(VLOOKUP($A46,'DESGLOSE PRESUPUESTO'!$A$4:$Q$503,7,FALSE)="X", "X", ""),"")</f>
        <v/>
      </c>
      <c r="H46" t="str">
        <f>_xlfn.IFNA(IF(VLOOKUP($A46,'DESGLOSE PRESUPUESTO'!$A$4:$Q$503,8,FALSE)="X", "X", ""),"")</f>
        <v/>
      </c>
      <c r="I46" t="str">
        <f>_xlfn.IFNA(IF(VLOOKUP($A46,'DESGLOSE PRESUPUESTO'!$A$4:$Q$503,9,FALSE)="X", "X", ""),"")</f>
        <v/>
      </c>
      <c r="J46" t="str">
        <f>_xlfn.IFNA(IF(VLOOKUP($A46,'DESGLOSE PRESUPUESTO'!$A$4:$Q$503,10,FALSE)="X", "X", ""),"")</f>
        <v/>
      </c>
      <c r="K46" t="str">
        <f>_xlfn.IFNA(IF(VLOOKUP($A46,'DESGLOSE PRESUPUESTO'!$A$4:$Q$503,11,FALSE)="X", "X", ""),"")</f>
        <v/>
      </c>
      <c r="L46" t="str">
        <f>_xlfn.IFNA(IF(VLOOKUP($A46,'DESGLOSE PRESUPUESTO'!$A$4:$Q$503,12,FALSE)="X", "X", ""),"")</f>
        <v/>
      </c>
      <c r="M46" t="str">
        <f>_xlfn.IFNA(IF(VLOOKUP($A46,'DESGLOSE PRESUPUESTO'!$A$4:$Q$503,13,FALSE)="X", "X", ""),"")</f>
        <v/>
      </c>
      <c r="N46" t="str">
        <f>_xlfn.IFNA(IF(VLOOKUP($A46,'DESGLOSE PRESUPUESTO'!$A$4:$Q$503,14,FALSE)="X", "X", ""),"")</f>
        <v/>
      </c>
      <c r="O46" t="str">
        <f>_xlfn.IFNA(IF(VLOOKUP($A46,'DESGLOSE PRESUPUESTO'!$A$4:$Q$503,15,FALSE)="X", "X", ""),"")</f>
        <v/>
      </c>
      <c r="P46" t="str">
        <f>_xlfn.IFNA(IF(VLOOKUP($A46,'DESGLOSE PRESUPUESTO'!$A$4:$Q$503,16,FALSE)="X", "X", ""),"")</f>
        <v/>
      </c>
      <c r="Q46" t="str">
        <f>_xlfn.IFNA(IF(VLOOKUP($A46,'DESGLOSE PRESUPUESTO'!$A$4:$Q$503,17,FALSE)="X", "X", ""),"")</f>
        <v/>
      </c>
      <c r="R46">
        <f>SUMIF('DESGLOSE PRESUPUESTO'!$A$5:$A$503,$A$5:$A$264,'DESGLOSE PRESUPUESTO'!$S$5:$S$503)</f>
        <v>0</v>
      </c>
    </row>
    <row r="47" spans="1:18" x14ac:dyDescent="0.25">
      <c r="A47" s="3" t="s">
        <v>599</v>
      </c>
      <c r="B47" t="str">
        <f>_xlfn.IFNA(VLOOKUP($A47,'DESGLOSE PRESUPUESTO'!$A$4:B$503,2,FALSE),"")</f>
        <v/>
      </c>
      <c r="C47" t="str">
        <f>_xlfn.IFNA(VLOOKUP($A47,'DESGLOSE PRESUPUESTO'!$A$4:C$503,3,FALSE),"")</f>
        <v/>
      </c>
      <c r="D47" t="str">
        <f>_xlfn.IFNA(VLOOKUP($A47,'DESGLOSE PRESUPUESTO'!$A$4:D$503,4,FALSE),"")</f>
        <v/>
      </c>
      <c r="E47" t="str">
        <f>_xlfn.IFNA(VLOOKUP($A47,'DESGLOSE PRESUPUESTO'!$A$4:E$503,5,FALSE),"")</f>
        <v/>
      </c>
      <c r="F47" t="str">
        <f>_xlfn.IFNA(IF(VLOOKUP($A47,'DESGLOSE PRESUPUESTO'!$A$4:$Q$503,6,FALSE)="X", "X", ""),"")</f>
        <v/>
      </c>
      <c r="G47" t="str">
        <f>_xlfn.IFNA(IF(VLOOKUP($A47,'DESGLOSE PRESUPUESTO'!$A$4:$Q$503,7,FALSE)="X", "X", ""),"")</f>
        <v/>
      </c>
      <c r="H47" t="str">
        <f>_xlfn.IFNA(IF(VLOOKUP($A47,'DESGLOSE PRESUPUESTO'!$A$4:$Q$503,8,FALSE)="X", "X", ""),"")</f>
        <v/>
      </c>
      <c r="I47" t="str">
        <f>_xlfn.IFNA(IF(VLOOKUP($A47,'DESGLOSE PRESUPUESTO'!$A$4:$Q$503,9,FALSE)="X", "X", ""),"")</f>
        <v/>
      </c>
      <c r="J47" t="str">
        <f>_xlfn.IFNA(IF(VLOOKUP($A47,'DESGLOSE PRESUPUESTO'!$A$4:$Q$503,10,FALSE)="X", "X", ""),"")</f>
        <v/>
      </c>
      <c r="K47" t="str">
        <f>_xlfn.IFNA(IF(VLOOKUP($A47,'DESGLOSE PRESUPUESTO'!$A$4:$Q$503,11,FALSE)="X", "X", ""),"")</f>
        <v/>
      </c>
      <c r="L47" t="str">
        <f>_xlfn.IFNA(IF(VLOOKUP($A47,'DESGLOSE PRESUPUESTO'!$A$4:$Q$503,12,FALSE)="X", "X", ""),"")</f>
        <v/>
      </c>
      <c r="M47" t="str">
        <f>_xlfn.IFNA(IF(VLOOKUP($A47,'DESGLOSE PRESUPUESTO'!$A$4:$Q$503,13,FALSE)="X", "X", ""),"")</f>
        <v/>
      </c>
      <c r="N47" t="str">
        <f>_xlfn.IFNA(IF(VLOOKUP($A47,'DESGLOSE PRESUPUESTO'!$A$4:$Q$503,14,FALSE)="X", "X", ""),"")</f>
        <v/>
      </c>
      <c r="O47" t="str">
        <f>_xlfn.IFNA(IF(VLOOKUP($A47,'DESGLOSE PRESUPUESTO'!$A$4:$Q$503,15,FALSE)="X", "X", ""),"")</f>
        <v/>
      </c>
      <c r="P47" t="str">
        <f>_xlfn.IFNA(IF(VLOOKUP($A47,'DESGLOSE PRESUPUESTO'!$A$4:$Q$503,16,FALSE)="X", "X", ""),"")</f>
        <v/>
      </c>
      <c r="Q47" t="str">
        <f>_xlfn.IFNA(IF(VLOOKUP($A47,'DESGLOSE PRESUPUESTO'!$A$4:$Q$503,17,FALSE)="X", "X", ""),"")</f>
        <v/>
      </c>
      <c r="R47">
        <f>SUMIF('DESGLOSE PRESUPUESTO'!$A$5:$A$503,$A$5:$A$264,'DESGLOSE PRESUPUESTO'!$S$5:$S$503)</f>
        <v>0</v>
      </c>
    </row>
    <row r="48" spans="1:18" x14ac:dyDescent="0.25">
      <c r="A48" s="3" t="s">
        <v>600</v>
      </c>
      <c r="B48" t="str">
        <f>_xlfn.IFNA(VLOOKUP($A48,'DESGLOSE PRESUPUESTO'!$A$4:B$503,2,FALSE),"")</f>
        <v/>
      </c>
      <c r="C48" t="str">
        <f>_xlfn.IFNA(VLOOKUP($A48,'DESGLOSE PRESUPUESTO'!$A$4:C$503,3,FALSE),"")</f>
        <v/>
      </c>
      <c r="D48" t="str">
        <f>_xlfn.IFNA(VLOOKUP($A48,'DESGLOSE PRESUPUESTO'!$A$4:D$503,4,FALSE),"")</f>
        <v/>
      </c>
      <c r="E48" t="str">
        <f>_xlfn.IFNA(VLOOKUP($A48,'DESGLOSE PRESUPUESTO'!$A$4:E$503,5,FALSE),"")</f>
        <v/>
      </c>
      <c r="F48" t="str">
        <f>_xlfn.IFNA(IF(VLOOKUP($A48,'DESGLOSE PRESUPUESTO'!$A$4:$Q$503,6,FALSE)="X", "X", ""),"")</f>
        <v/>
      </c>
      <c r="G48" t="str">
        <f>_xlfn.IFNA(IF(VLOOKUP($A48,'DESGLOSE PRESUPUESTO'!$A$4:$Q$503,7,FALSE)="X", "X", ""),"")</f>
        <v/>
      </c>
      <c r="H48" t="str">
        <f>_xlfn.IFNA(IF(VLOOKUP($A48,'DESGLOSE PRESUPUESTO'!$A$4:$Q$503,8,FALSE)="X", "X", ""),"")</f>
        <v/>
      </c>
      <c r="I48" t="str">
        <f>_xlfn.IFNA(IF(VLOOKUP($A48,'DESGLOSE PRESUPUESTO'!$A$4:$Q$503,9,FALSE)="X", "X", ""),"")</f>
        <v/>
      </c>
      <c r="J48" t="str">
        <f>_xlfn.IFNA(IF(VLOOKUP($A48,'DESGLOSE PRESUPUESTO'!$A$4:$Q$503,10,FALSE)="X", "X", ""),"")</f>
        <v/>
      </c>
      <c r="K48" t="str">
        <f>_xlfn.IFNA(IF(VLOOKUP($A48,'DESGLOSE PRESUPUESTO'!$A$4:$Q$503,11,FALSE)="X", "X", ""),"")</f>
        <v/>
      </c>
      <c r="L48" t="str">
        <f>_xlfn.IFNA(IF(VLOOKUP($A48,'DESGLOSE PRESUPUESTO'!$A$4:$Q$503,12,FALSE)="X", "X", ""),"")</f>
        <v/>
      </c>
      <c r="M48" t="str">
        <f>_xlfn.IFNA(IF(VLOOKUP($A48,'DESGLOSE PRESUPUESTO'!$A$4:$Q$503,13,FALSE)="X", "X", ""),"")</f>
        <v/>
      </c>
      <c r="N48" t="str">
        <f>_xlfn.IFNA(IF(VLOOKUP($A48,'DESGLOSE PRESUPUESTO'!$A$4:$Q$503,14,FALSE)="X", "X", ""),"")</f>
        <v/>
      </c>
      <c r="O48" t="str">
        <f>_xlfn.IFNA(IF(VLOOKUP($A48,'DESGLOSE PRESUPUESTO'!$A$4:$Q$503,15,FALSE)="X", "X", ""),"")</f>
        <v/>
      </c>
      <c r="P48" t="str">
        <f>_xlfn.IFNA(IF(VLOOKUP($A48,'DESGLOSE PRESUPUESTO'!$A$4:$Q$503,16,FALSE)="X", "X", ""),"")</f>
        <v/>
      </c>
      <c r="Q48" t="str">
        <f>_xlfn.IFNA(IF(VLOOKUP($A48,'DESGLOSE PRESUPUESTO'!$A$4:$Q$503,17,FALSE)="X", "X", ""),"")</f>
        <v/>
      </c>
      <c r="R48">
        <f>SUMIF('DESGLOSE PRESUPUESTO'!$A$5:$A$503,$A$5:$A$264,'DESGLOSE PRESUPUESTO'!$S$5:$S$503)</f>
        <v>0</v>
      </c>
    </row>
    <row r="49" spans="1:18" x14ac:dyDescent="0.25">
      <c r="A49" s="3" t="s">
        <v>601</v>
      </c>
      <c r="B49" t="str">
        <f>_xlfn.IFNA(VLOOKUP($A49,'DESGLOSE PRESUPUESTO'!$A$4:B$503,2,FALSE),"")</f>
        <v/>
      </c>
      <c r="C49" t="str">
        <f>_xlfn.IFNA(VLOOKUP($A49,'DESGLOSE PRESUPUESTO'!$A$4:C$503,3,FALSE),"")</f>
        <v/>
      </c>
      <c r="D49" t="str">
        <f>_xlfn.IFNA(VLOOKUP($A49,'DESGLOSE PRESUPUESTO'!$A$4:D$503,4,FALSE),"")</f>
        <v/>
      </c>
      <c r="E49" t="str">
        <f>_xlfn.IFNA(VLOOKUP($A49,'DESGLOSE PRESUPUESTO'!$A$4:E$503,5,FALSE),"")</f>
        <v/>
      </c>
      <c r="F49" t="str">
        <f>_xlfn.IFNA(IF(VLOOKUP($A49,'DESGLOSE PRESUPUESTO'!$A$4:$Q$503,6,FALSE)="X", "X", ""),"")</f>
        <v/>
      </c>
      <c r="G49" t="str">
        <f>_xlfn.IFNA(IF(VLOOKUP($A49,'DESGLOSE PRESUPUESTO'!$A$4:$Q$503,7,FALSE)="X", "X", ""),"")</f>
        <v/>
      </c>
      <c r="H49" t="str">
        <f>_xlfn.IFNA(IF(VLOOKUP($A49,'DESGLOSE PRESUPUESTO'!$A$4:$Q$503,8,FALSE)="X", "X", ""),"")</f>
        <v/>
      </c>
      <c r="I49" t="str">
        <f>_xlfn.IFNA(IF(VLOOKUP($A49,'DESGLOSE PRESUPUESTO'!$A$4:$Q$503,9,FALSE)="X", "X", ""),"")</f>
        <v/>
      </c>
      <c r="J49" t="str">
        <f>_xlfn.IFNA(IF(VLOOKUP($A49,'DESGLOSE PRESUPUESTO'!$A$4:$Q$503,10,FALSE)="X", "X", ""),"")</f>
        <v/>
      </c>
      <c r="K49" t="str">
        <f>_xlfn.IFNA(IF(VLOOKUP($A49,'DESGLOSE PRESUPUESTO'!$A$4:$Q$503,11,FALSE)="X", "X", ""),"")</f>
        <v/>
      </c>
      <c r="L49" t="str">
        <f>_xlfn.IFNA(IF(VLOOKUP($A49,'DESGLOSE PRESUPUESTO'!$A$4:$Q$503,12,FALSE)="X", "X", ""),"")</f>
        <v/>
      </c>
      <c r="M49" t="str">
        <f>_xlfn.IFNA(IF(VLOOKUP($A49,'DESGLOSE PRESUPUESTO'!$A$4:$Q$503,13,FALSE)="X", "X", ""),"")</f>
        <v/>
      </c>
      <c r="N49" t="str">
        <f>_xlfn.IFNA(IF(VLOOKUP($A49,'DESGLOSE PRESUPUESTO'!$A$4:$Q$503,14,FALSE)="X", "X", ""),"")</f>
        <v/>
      </c>
      <c r="O49" t="str">
        <f>_xlfn.IFNA(IF(VLOOKUP($A49,'DESGLOSE PRESUPUESTO'!$A$4:$Q$503,15,FALSE)="X", "X", ""),"")</f>
        <v/>
      </c>
      <c r="P49" t="str">
        <f>_xlfn.IFNA(IF(VLOOKUP($A49,'DESGLOSE PRESUPUESTO'!$A$4:$Q$503,16,FALSE)="X", "X", ""),"")</f>
        <v/>
      </c>
      <c r="Q49" t="str">
        <f>_xlfn.IFNA(IF(VLOOKUP($A49,'DESGLOSE PRESUPUESTO'!$A$4:$Q$503,17,FALSE)="X", "X", ""),"")</f>
        <v/>
      </c>
      <c r="R49">
        <f>SUMIF('DESGLOSE PRESUPUESTO'!$A$5:$A$503,$A$5:$A$264,'DESGLOSE PRESUPUESTO'!$S$5:$S$503)</f>
        <v>0</v>
      </c>
    </row>
    <row r="50" spans="1:18" x14ac:dyDescent="0.25">
      <c r="A50" s="3" t="s">
        <v>602</v>
      </c>
      <c r="B50" t="str">
        <f>_xlfn.IFNA(VLOOKUP($A50,'DESGLOSE PRESUPUESTO'!$A$4:B$503,2,FALSE),"")</f>
        <v/>
      </c>
      <c r="C50" t="str">
        <f>_xlfn.IFNA(VLOOKUP($A50,'DESGLOSE PRESUPUESTO'!$A$4:C$503,3,FALSE),"")</f>
        <v/>
      </c>
      <c r="D50" t="str">
        <f>_xlfn.IFNA(VLOOKUP($A50,'DESGLOSE PRESUPUESTO'!$A$4:D$503,4,FALSE),"")</f>
        <v/>
      </c>
      <c r="E50" t="str">
        <f>_xlfn.IFNA(VLOOKUP($A50,'DESGLOSE PRESUPUESTO'!$A$4:E$503,5,FALSE),"")</f>
        <v/>
      </c>
      <c r="F50" t="str">
        <f>_xlfn.IFNA(IF(VLOOKUP($A50,'DESGLOSE PRESUPUESTO'!$A$4:$Q$503,6,FALSE)="X", "X", ""),"")</f>
        <v/>
      </c>
      <c r="G50" t="str">
        <f>_xlfn.IFNA(IF(VLOOKUP($A50,'DESGLOSE PRESUPUESTO'!$A$4:$Q$503,7,FALSE)="X", "X", ""),"")</f>
        <v/>
      </c>
      <c r="H50" t="str">
        <f>_xlfn.IFNA(IF(VLOOKUP($A50,'DESGLOSE PRESUPUESTO'!$A$4:$Q$503,8,FALSE)="X", "X", ""),"")</f>
        <v/>
      </c>
      <c r="I50" t="str">
        <f>_xlfn.IFNA(IF(VLOOKUP($A50,'DESGLOSE PRESUPUESTO'!$A$4:$Q$503,9,FALSE)="X", "X", ""),"")</f>
        <v/>
      </c>
      <c r="J50" t="str">
        <f>_xlfn.IFNA(IF(VLOOKUP($A50,'DESGLOSE PRESUPUESTO'!$A$4:$Q$503,10,FALSE)="X", "X", ""),"")</f>
        <v/>
      </c>
      <c r="K50" t="str">
        <f>_xlfn.IFNA(IF(VLOOKUP($A50,'DESGLOSE PRESUPUESTO'!$A$4:$Q$503,11,FALSE)="X", "X", ""),"")</f>
        <v/>
      </c>
      <c r="L50" t="str">
        <f>_xlfn.IFNA(IF(VLOOKUP($A50,'DESGLOSE PRESUPUESTO'!$A$4:$Q$503,12,FALSE)="X", "X", ""),"")</f>
        <v/>
      </c>
      <c r="M50" t="str">
        <f>_xlfn.IFNA(IF(VLOOKUP($A50,'DESGLOSE PRESUPUESTO'!$A$4:$Q$503,13,FALSE)="X", "X", ""),"")</f>
        <v/>
      </c>
      <c r="N50" t="str">
        <f>_xlfn.IFNA(IF(VLOOKUP($A50,'DESGLOSE PRESUPUESTO'!$A$4:$Q$503,14,FALSE)="X", "X", ""),"")</f>
        <v/>
      </c>
      <c r="O50" t="str">
        <f>_xlfn.IFNA(IF(VLOOKUP($A50,'DESGLOSE PRESUPUESTO'!$A$4:$Q$503,15,FALSE)="X", "X", ""),"")</f>
        <v/>
      </c>
      <c r="P50" t="str">
        <f>_xlfn.IFNA(IF(VLOOKUP($A50,'DESGLOSE PRESUPUESTO'!$A$4:$Q$503,16,FALSE)="X", "X", ""),"")</f>
        <v/>
      </c>
      <c r="Q50" t="str">
        <f>_xlfn.IFNA(IF(VLOOKUP($A50,'DESGLOSE PRESUPUESTO'!$A$4:$Q$503,17,FALSE)="X", "X", ""),"")</f>
        <v/>
      </c>
      <c r="R50">
        <f>SUMIF('DESGLOSE PRESUPUESTO'!$A$5:$A$503,$A$5:$A$264,'DESGLOSE PRESUPUESTO'!$S$5:$S$503)</f>
        <v>0</v>
      </c>
    </row>
    <row r="51" spans="1:18" x14ac:dyDescent="0.25">
      <c r="A51" s="3" t="s">
        <v>603</v>
      </c>
      <c r="B51" t="str">
        <f>_xlfn.IFNA(VLOOKUP($A51,'DESGLOSE PRESUPUESTO'!$A$4:B$503,2,FALSE),"")</f>
        <v/>
      </c>
      <c r="C51" t="str">
        <f>_xlfn.IFNA(VLOOKUP($A51,'DESGLOSE PRESUPUESTO'!$A$4:C$503,3,FALSE),"")</f>
        <v/>
      </c>
      <c r="D51" t="str">
        <f>_xlfn.IFNA(VLOOKUP($A51,'DESGLOSE PRESUPUESTO'!$A$4:D$503,4,FALSE),"")</f>
        <v/>
      </c>
      <c r="E51" t="str">
        <f>_xlfn.IFNA(VLOOKUP($A51,'DESGLOSE PRESUPUESTO'!$A$4:E$503,5,FALSE),"")</f>
        <v/>
      </c>
      <c r="F51" t="str">
        <f>_xlfn.IFNA(IF(VLOOKUP($A51,'DESGLOSE PRESUPUESTO'!$A$4:$Q$503,6,FALSE)="X", "X", ""),"")</f>
        <v/>
      </c>
      <c r="G51" t="str">
        <f>_xlfn.IFNA(IF(VLOOKUP($A51,'DESGLOSE PRESUPUESTO'!$A$4:$Q$503,7,FALSE)="X", "X", ""),"")</f>
        <v/>
      </c>
      <c r="H51" t="str">
        <f>_xlfn.IFNA(IF(VLOOKUP($A51,'DESGLOSE PRESUPUESTO'!$A$4:$Q$503,8,FALSE)="X", "X", ""),"")</f>
        <v/>
      </c>
      <c r="I51" t="str">
        <f>_xlfn.IFNA(IF(VLOOKUP($A51,'DESGLOSE PRESUPUESTO'!$A$4:$Q$503,9,FALSE)="X", "X", ""),"")</f>
        <v/>
      </c>
      <c r="J51" t="str">
        <f>_xlfn.IFNA(IF(VLOOKUP($A51,'DESGLOSE PRESUPUESTO'!$A$4:$Q$503,10,FALSE)="X", "X", ""),"")</f>
        <v/>
      </c>
      <c r="K51" t="str">
        <f>_xlfn.IFNA(IF(VLOOKUP($A51,'DESGLOSE PRESUPUESTO'!$A$4:$Q$503,11,FALSE)="X", "X", ""),"")</f>
        <v/>
      </c>
      <c r="L51" t="str">
        <f>_xlfn.IFNA(IF(VLOOKUP($A51,'DESGLOSE PRESUPUESTO'!$A$4:$Q$503,12,FALSE)="X", "X", ""),"")</f>
        <v/>
      </c>
      <c r="M51" t="str">
        <f>_xlfn.IFNA(IF(VLOOKUP($A51,'DESGLOSE PRESUPUESTO'!$A$4:$Q$503,13,FALSE)="X", "X", ""),"")</f>
        <v/>
      </c>
      <c r="N51" t="str">
        <f>_xlfn.IFNA(IF(VLOOKUP($A51,'DESGLOSE PRESUPUESTO'!$A$4:$Q$503,14,FALSE)="X", "X", ""),"")</f>
        <v/>
      </c>
      <c r="O51" t="str">
        <f>_xlfn.IFNA(IF(VLOOKUP($A51,'DESGLOSE PRESUPUESTO'!$A$4:$Q$503,15,FALSE)="X", "X", ""),"")</f>
        <v/>
      </c>
      <c r="P51" t="str">
        <f>_xlfn.IFNA(IF(VLOOKUP($A51,'DESGLOSE PRESUPUESTO'!$A$4:$Q$503,16,FALSE)="X", "X", ""),"")</f>
        <v/>
      </c>
      <c r="Q51" t="str">
        <f>_xlfn.IFNA(IF(VLOOKUP($A51,'DESGLOSE PRESUPUESTO'!$A$4:$Q$503,17,FALSE)="X", "X", ""),"")</f>
        <v/>
      </c>
      <c r="R51">
        <f>SUMIF('DESGLOSE PRESUPUESTO'!$A$5:$A$503,$A$5:$A$264,'DESGLOSE PRESUPUESTO'!$S$5:$S$503)</f>
        <v>0</v>
      </c>
    </row>
    <row r="52" spans="1:18" x14ac:dyDescent="0.25">
      <c r="A52" s="3" t="s">
        <v>604</v>
      </c>
      <c r="B52" t="str">
        <f>_xlfn.IFNA(VLOOKUP($A52,'DESGLOSE PRESUPUESTO'!$A$4:B$503,2,FALSE),"")</f>
        <v/>
      </c>
      <c r="C52" t="str">
        <f>_xlfn.IFNA(VLOOKUP($A52,'DESGLOSE PRESUPUESTO'!$A$4:C$503,3,FALSE),"")</f>
        <v/>
      </c>
      <c r="D52" t="str">
        <f>_xlfn.IFNA(VLOOKUP($A52,'DESGLOSE PRESUPUESTO'!$A$4:D$503,4,FALSE),"")</f>
        <v/>
      </c>
      <c r="E52" t="str">
        <f>_xlfn.IFNA(VLOOKUP($A52,'DESGLOSE PRESUPUESTO'!$A$4:E$503,5,FALSE),"")</f>
        <v/>
      </c>
      <c r="F52" t="str">
        <f>_xlfn.IFNA(IF(VLOOKUP($A52,'DESGLOSE PRESUPUESTO'!$A$4:$Q$503,6,FALSE)="X", "X", ""),"")</f>
        <v/>
      </c>
      <c r="G52" t="str">
        <f>_xlfn.IFNA(IF(VLOOKUP($A52,'DESGLOSE PRESUPUESTO'!$A$4:$Q$503,7,FALSE)="X", "X", ""),"")</f>
        <v/>
      </c>
      <c r="H52" t="str">
        <f>_xlfn.IFNA(IF(VLOOKUP($A52,'DESGLOSE PRESUPUESTO'!$A$4:$Q$503,8,FALSE)="X", "X", ""),"")</f>
        <v/>
      </c>
      <c r="I52" t="str">
        <f>_xlfn.IFNA(IF(VLOOKUP($A52,'DESGLOSE PRESUPUESTO'!$A$4:$Q$503,9,FALSE)="X", "X", ""),"")</f>
        <v/>
      </c>
      <c r="J52" t="str">
        <f>_xlfn.IFNA(IF(VLOOKUP($A52,'DESGLOSE PRESUPUESTO'!$A$4:$Q$503,10,FALSE)="X", "X", ""),"")</f>
        <v/>
      </c>
      <c r="K52" t="str">
        <f>_xlfn.IFNA(IF(VLOOKUP($A52,'DESGLOSE PRESUPUESTO'!$A$4:$Q$503,11,FALSE)="X", "X", ""),"")</f>
        <v/>
      </c>
      <c r="L52" t="str">
        <f>_xlfn.IFNA(IF(VLOOKUP($A52,'DESGLOSE PRESUPUESTO'!$A$4:$Q$503,12,FALSE)="X", "X", ""),"")</f>
        <v/>
      </c>
      <c r="M52" t="str">
        <f>_xlfn.IFNA(IF(VLOOKUP($A52,'DESGLOSE PRESUPUESTO'!$A$4:$Q$503,13,FALSE)="X", "X", ""),"")</f>
        <v/>
      </c>
      <c r="N52" t="str">
        <f>_xlfn.IFNA(IF(VLOOKUP($A52,'DESGLOSE PRESUPUESTO'!$A$4:$Q$503,14,FALSE)="X", "X", ""),"")</f>
        <v/>
      </c>
      <c r="O52" t="str">
        <f>_xlfn.IFNA(IF(VLOOKUP($A52,'DESGLOSE PRESUPUESTO'!$A$4:$Q$503,15,FALSE)="X", "X", ""),"")</f>
        <v/>
      </c>
      <c r="P52" t="str">
        <f>_xlfn.IFNA(IF(VLOOKUP($A52,'DESGLOSE PRESUPUESTO'!$A$4:$Q$503,16,FALSE)="X", "X", ""),"")</f>
        <v/>
      </c>
      <c r="Q52" t="str">
        <f>_xlfn.IFNA(IF(VLOOKUP($A52,'DESGLOSE PRESUPUESTO'!$A$4:$Q$503,17,FALSE)="X", "X", ""),"")</f>
        <v/>
      </c>
      <c r="R52">
        <f>SUMIF('DESGLOSE PRESUPUESTO'!$A$5:$A$503,$A$5:$A$264,'DESGLOSE PRESUPUESTO'!$S$5:$S$503)</f>
        <v>0</v>
      </c>
    </row>
    <row r="53" spans="1:18" x14ac:dyDescent="0.25">
      <c r="A53" s="3" t="s">
        <v>605</v>
      </c>
      <c r="B53" t="str">
        <f>_xlfn.IFNA(VLOOKUP($A53,'DESGLOSE PRESUPUESTO'!$A$4:B$503,2,FALSE),"")</f>
        <v/>
      </c>
      <c r="C53" t="str">
        <f>_xlfn.IFNA(VLOOKUP($A53,'DESGLOSE PRESUPUESTO'!$A$4:C$503,3,FALSE),"")</f>
        <v/>
      </c>
      <c r="D53" t="str">
        <f>_xlfn.IFNA(VLOOKUP($A53,'DESGLOSE PRESUPUESTO'!$A$4:D$503,4,FALSE),"")</f>
        <v/>
      </c>
      <c r="E53" t="str">
        <f>_xlfn.IFNA(VLOOKUP($A53,'DESGLOSE PRESUPUESTO'!$A$4:E$503,5,FALSE),"")</f>
        <v/>
      </c>
      <c r="F53" t="str">
        <f>_xlfn.IFNA(IF(VLOOKUP($A53,'DESGLOSE PRESUPUESTO'!$A$4:$Q$503,6,FALSE)="X", "X", ""),"")</f>
        <v/>
      </c>
      <c r="G53" t="str">
        <f>_xlfn.IFNA(IF(VLOOKUP($A53,'DESGLOSE PRESUPUESTO'!$A$4:$Q$503,7,FALSE)="X", "X", ""),"")</f>
        <v/>
      </c>
      <c r="H53" t="str">
        <f>_xlfn.IFNA(IF(VLOOKUP($A53,'DESGLOSE PRESUPUESTO'!$A$4:$Q$503,8,FALSE)="X", "X", ""),"")</f>
        <v/>
      </c>
      <c r="I53" t="str">
        <f>_xlfn.IFNA(IF(VLOOKUP($A53,'DESGLOSE PRESUPUESTO'!$A$4:$Q$503,9,FALSE)="X", "X", ""),"")</f>
        <v/>
      </c>
      <c r="J53" t="str">
        <f>_xlfn.IFNA(IF(VLOOKUP($A53,'DESGLOSE PRESUPUESTO'!$A$4:$Q$503,10,FALSE)="X", "X", ""),"")</f>
        <v/>
      </c>
      <c r="K53" t="str">
        <f>_xlfn.IFNA(IF(VLOOKUP($A53,'DESGLOSE PRESUPUESTO'!$A$4:$Q$503,11,FALSE)="X", "X", ""),"")</f>
        <v/>
      </c>
      <c r="L53" t="str">
        <f>_xlfn.IFNA(IF(VLOOKUP($A53,'DESGLOSE PRESUPUESTO'!$A$4:$Q$503,12,FALSE)="X", "X", ""),"")</f>
        <v/>
      </c>
      <c r="M53" t="str">
        <f>_xlfn.IFNA(IF(VLOOKUP($A53,'DESGLOSE PRESUPUESTO'!$A$4:$Q$503,13,FALSE)="X", "X", ""),"")</f>
        <v/>
      </c>
      <c r="N53" t="str">
        <f>_xlfn.IFNA(IF(VLOOKUP($A53,'DESGLOSE PRESUPUESTO'!$A$4:$Q$503,14,FALSE)="X", "X", ""),"")</f>
        <v/>
      </c>
      <c r="O53" t="str">
        <f>_xlfn.IFNA(IF(VLOOKUP($A53,'DESGLOSE PRESUPUESTO'!$A$4:$Q$503,15,FALSE)="X", "X", ""),"")</f>
        <v/>
      </c>
      <c r="P53" t="str">
        <f>_xlfn.IFNA(IF(VLOOKUP($A53,'DESGLOSE PRESUPUESTO'!$A$4:$Q$503,16,FALSE)="X", "X", ""),"")</f>
        <v/>
      </c>
      <c r="Q53" t="str">
        <f>_xlfn.IFNA(IF(VLOOKUP($A53,'DESGLOSE PRESUPUESTO'!$A$4:$Q$503,17,FALSE)="X", "X", ""),"")</f>
        <v/>
      </c>
      <c r="R53">
        <f>SUMIF('DESGLOSE PRESUPUESTO'!$A$5:$A$503,$A$5:$A$264,'DESGLOSE PRESUPUESTO'!$S$5:$S$503)</f>
        <v>0</v>
      </c>
    </row>
    <row r="54" spans="1:18" x14ac:dyDescent="0.25">
      <c r="A54" s="3" t="s">
        <v>606</v>
      </c>
      <c r="B54" t="str">
        <f>_xlfn.IFNA(VLOOKUP($A54,'DESGLOSE PRESUPUESTO'!$A$4:B$503,2,FALSE),"")</f>
        <v/>
      </c>
      <c r="C54" t="str">
        <f>_xlfn.IFNA(VLOOKUP($A54,'DESGLOSE PRESUPUESTO'!$A$4:C$503,3,FALSE),"")</f>
        <v/>
      </c>
      <c r="D54" t="str">
        <f>_xlfn.IFNA(VLOOKUP($A54,'DESGLOSE PRESUPUESTO'!$A$4:D$503,4,FALSE),"")</f>
        <v/>
      </c>
      <c r="E54" t="str">
        <f>_xlfn.IFNA(VLOOKUP($A54,'DESGLOSE PRESUPUESTO'!$A$4:E$503,5,FALSE),"")</f>
        <v/>
      </c>
      <c r="F54" t="str">
        <f>_xlfn.IFNA(IF(VLOOKUP($A54,'DESGLOSE PRESUPUESTO'!$A$4:$Q$503,6,FALSE)="X", "X", ""),"")</f>
        <v/>
      </c>
      <c r="G54" t="str">
        <f>_xlfn.IFNA(IF(VLOOKUP($A54,'DESGLOSE PRESUPUESTO'!$A$4:$Q$503,7,FALSE)="X", "X", ""),"")</f>
        <v/>
      </c>
      <c r="H54" t="str">
        <f>_xlfn.IFNA(IF(VLOOKUP($A54,'DESGLOSE PRESUPUESTO'!$A$4:$Q$503,8,FALSE)="X", "X", ""),"")</f>
        <v/>
      </c>
      <c r="I54" t="str">
        <f>_xlfn.IFNA(IF(VLOOKUP($A54,'DESGLOSE PRESUPUESTO'!$A$4:$Q$503,9,FALSE)="X", "X", ""),"")</f>
        <v/>
      </c>
      <c r="J54" t="str">
        <f>_xlfn.IFNA(IF(VLOOKUP($A54,'DESGLOSE PRESUPUESTO'!$A$4:$Q$503,10,FALSE)="X", "X", ""),"")</f>
        <v/>
      </c>
      <c r="K54" t="str">
        <f>_xlfn.IFNA(IF(VLOOKUP($A54,'DESGLOSE PRESUPUESTO'!$A$4:$Q$503,11,FALSE)="X", "X", ""),"")</f>
        <v/>
      </c>
      <c r="L54" t="str">
        <f>_xlfn.IFNA(IF(VLOOKUP($A54,'DESGLOSE PRESUPUESTO'!$A$4:$Q$503,12,FALSE)="X", "X", ""),"")</f>
        <v/>
      </c>
      <c r="M54" t="str">
        <f>_xlfn.IFNA(IF(VLOOKUP($A54,'DESGLOSE PRESUPUESTO'!$A$4:$Q$503,13,FALSE)="X", "X", ""),"")</f>
        <v/>
      </c>
      <c r="N54" t="str">
        <f>_xlfn.IFNA(IF(VLOOKUP($A54,'DESGLOSE PRESUPUESTO'!$A$4:$Q$503,14,FALSE)="X", "X", ""),"")</f>
        <v/>
      </c>
      <c r="O54" t="str">
        <f>_xlfn.IFNA(IF(VLOOKUP($A54,'DESGLOSE PRESUPUESTO'!$A$4:$Q$503,15,FALSE)="X", "X", ""),"")</f>
        <v/>
      </c>
      <c r="P54" t="str">
        <f>_xlfn.IFNA(IF(VLOOKUP($A54,'DESGLOSE PRESUPUESTO'!$A$4:$Q$503,16,FALSE)="X", "X", ""),"")</f>
        <v/>
      </c>
      <c r="Q54" t="str">
        <f>_xlfn.IFNA(IF(VLOOKUP($A54,'DESGLOSE PRESUPUESTO'!$A$4:$Q$503,17,FALSE)="X", "X", ""),"")</f>
        <v/>
      </c>
      <c r="R54">
        <f>SUMIF('DESGLOSE PRESUPUESTO'!$A$5:$A$503,$A$5:$A$264,'DESGLOSE PRESUPUESTO'!$S$5:$S$503)</f>
        <v>0</v>
      </c>
    </row>
    <row r="55" spans="1:18" x14ac:dyDescent="0.25">
      <c r="A55" s="3" t="s">
        <v>607</v>
      </c>
      <c r="B55" t="str">
        <f>_xlfn.IFNA(VLOOKUP($A55,'DESGLOSE PRESUPUESTO'!$A$4:B$503,2,FALSE),"")</f>
        <v/>
      </c>
      <c r="C55" t="str">
        <f>_xlfn.IFNA(VLOOKUP($A55,'DESGLOSE PRESUPUESTO'!$A$4:C$503,3,FALSE),"")</f>
        <v/>
      </c>
      <c r="D55" t="str">
        <f>_xlfn.IFNA(VLOOKUP($A55,'DESGLOSE PRESUPUESTO'!$A$4:D$503,4,FALSE),"")</f>
        <v/>
      </c>
      <c r="E55" t="str">
        <f>_xlfn.IFNA(VLOOKUP($A55,'DESGLOSE PRESUPUESTO'!$A$4:E$503,5,FALSE),"")</f>
        <v/>
      </c>
      <c r="F55" t="str">
        <f>_xlfn.IFNA(IF(VLOOKUP($A55,'DESGLOSE PRESUPUESTO'!$A$4:$Q$503,6,FALSE)="X", "X", ""),"")</f>
        <v/>
      </c>
      <c r="G55" t="str">
        <f>_xlfn.IFNA(IF(VLOOKUP($A55,'DESGLOSE PRESUPUESTO'!$A$4:$Q$503,7,FALSE)="X", "X", ""),"")</f>
        <v/>
      </c>
      <c r="H55" t="str">
        <f>_xlfn.IFNA(IF(VLOOKUP($A55,'DESGLOSE PRESUPUESTO'!$A$4:$Q$503,8,FALSE)="X", "X", ""),"")</f>
        <v/>
      </c>
      <c r="I55" t="str">
        <f>_xlfn.IFNA(IF(VLOOKUP($A55,'DESGLOSE PRESUPUESTO'!$A$4:$Q$503,9,FALSE)="X", "X", ""),"")</f>
        <v/>
      </c>
      <c r="J55" t="str">
        <f>_xlfn.IFNA(IF(VLOOKUP($A55,'DESGLOSE PRESUPUESTO'!$A$4:$Q$503,10,FALSE)="X", "X", ""),"")</f>
        <v/>
      </c>
      <c r="K55" t="str">
        <f>_xlfn.IFNA(IF(VLOOKUP($A55,'DESGLOSE PRESUPUESTO'!$A$4:$Q$503,11,FALSE)="X", "X", ""),"")</f>
        <v/>
      </c>
      <c r="L55" t="str">
        <f>_xlfn.IFNA(IF(VLOOKUP($A55,'DESGLOSE PRESUPUESTO'!$A$4:$Q$503,12,FALSE)="X", "X", ""),"")</f>
        <v/>
      </c>
      <c r="M55" t="str">
        <f>_xlfn.IFNA(IF(VLOOKUP($A55,'DESGLOSE PRESUPUESTO'!$A$4:$Q$503,13,FALSE)="X", "X", ""),"")</f>
        <v/>
      </c>
      <c r="N55" t="str">
        <f>_xlfn.IFNA(IF(VLOOKUP($A55,'DESGLOSE PRESUPUESTO'!$A$4:$Q$503,14,FALSE)="X", "X", ""),"")</f>
        <v/>
      </c>
      <c r="O55" t="str">
        <f>_xlfn.IFNA(IF(VLOOKUP($A55,'DESGLOSE PRESUPUESTO'!$A$4:$Q$503,15,FALSE)="X", "X", ""),"")</f>
        <v/>
      </c>
      <c r="P55" t="str">
        <f>_xlfn.IFNA(IF(VLOOKUP($A55,'DESGLOSE PRESUPUESTO'!$A$4:$Q$503,16,FALSE)="X", "X", ""),"")</f>
        <v/>
      </c>
      <c r="Q55" t="str">
        <f>_xlfn.IFNA(IF(VLOOKUP($A55,'DESGLOSE PRESUPUESTO'!$A$4:$Q$503,17,FALSE)="X", "X", ""),"")</f>
        <v/>
      </c>
      <c r="R55">
        <f>SUMIF('DESGLOSE PRESUPUESTO'!$A$5:$A$503,$A$5:$A$264,'DESGLOSE PRESUPUESTO'!$S$5:$S$503)</f>
        <v>0</v>
      </c>
    </row>
    <row r="56" spans="1:18" x14ac:dyDescent="0.25">
      <c r="A56" s="3" t="s">
        <v>608</v>
      </c>
      <c r="B56" t="str">
        <f>_xlfn.IFNA(VLOOKUP($A56,'DESGLOSE PRESUPUESTO'!$A$4:B$503,2,FALSE),"")</f>
        <v/>
      </c>
      <c r="C56" t="str">
        <f>_xlfn.IFNA(VLOOKUP($A56,'DESGLOSE PRESUPUESTO'!$A$4:C$503,3,FALSE),"")</f>
        <v/>
      </c>
      <c r="D56" t="str">
        <f>_xlfn.IFNA(VLOOKUP($A56,'DESGLOSE PRESUPUESTO'!$A$4:D$503,4,FALSE),"")</f>
        <v/>
      </c>
      <c r="E56" t="str">
        <f>_xlfn.IFNA(VLOOKUP($A56,'DESGLOSE PRESUPUESTO'!$A$4:E$503,5,FALSE),"")</f>
        <v/>
      </c>
      <c r="F56" t="str">
        <f>_xlfn.IFNA(IF(VLOOKUP($A56,'DESGLOSE PRESUPUESTO'!$A$4:$Q$503,6,FALSE)="X", "X", ""),"")</f>
        <v/>
      </c>
      <c r="G56" t="str">
        <f>_xlfn.IFNA(IF(VLOOKUP($A56,'DESGLOSE PRESUPUESTO'!$A$4:$Q$503,7,FALSE)="X", "X", ""),"")</f>
        <v/>
      </c>
      <c r="H56" t="str">
        <f>_xlfn.IFNA(IF(VLOOKUP($A56,'DESGLOSE PRESUPUESTO'!$A$4:$Q$503,8,FALSE)="X", "X", ""),"")</f>
        <v/>
      </c>
      <c r="I56" t="str">
        <f>_xlfn.IFNA(IF(VLOOKUP($A56,'DESGLOSE PRESUPUESTO'!$A$4:$Q$503,9,FALSE)="X", "X", ""),"")</f>
        <v/>
      </c>
      <c r="J56" t="str">
        <f>_xlfn.IFNA(IF(VLOOKUP($A56,'DESGLOSE PRESUPUESTO'!$A$4:$Q$503,10,FALSE)="X", "X", ""),"")</f>
        <v/>
      </c>
      <c r="K56" t="str">
        <f>_xlfn.IFNA(IF(VLOOKUP($A56,'DESGLOSE PRESUPUESTO'!$A$4:$Q$503,11,FALSE)="X", "X", ""),"")</f>
        <v/>
      </c>
      <c r="L56" t="str">
        <f>_xlfn.IFNA(IF(VLOOKUP($A56,'DESGLOSE PRESUPUESTO'!$A$4:$Q$503,12,FALSE)="X", "X", ""),"")</f>
        <v/>
      </c>
      <c r="M56" t="str">
        <f>_xlfn.IFNA(IF(VLOOKUP($A56,'DESGLOSE PRESUPUESTO'!$A$4:$Q$503,13,FALSE)="X", "X", ""),"")</f>
        <v/>
      </c>
      <c r="N56" t="str">
        <f>_xlfn.IFNA(IF(VLOOKUP($A56,'DESGLOSE PRESUPUESTO'!$A$4:$Q$503,14,FALSE)="X", "X", ""),"")</f>
        <v/>
      </c>
      <c r="O56" t="str">
        <f>_xlfn.IFNA(IF(VLOOKUP($A56,'DESGLOSE PRESUPUESTO'!$A$4:$Q$503,15,FALSE)="X", "X", ""),"")</f>
        <v/>
      </c>
      <c r="P56" t="str">
        <f>_xlfn.IFNA(IF(VLOOKUP($A56,'DESGLOSE PRESUPUESTO'!$A$4:$Q$503,16,FALSE)="X", "X", ""),"")</f>
        <v/>
      </c>
      <c r="Q56" t="str">
        <f>_xlfn.IFNA(IF(VLOOKUP($A56,'DESGLOSE PRESUPUESTO'!$A$4:$Q$503,17,FALSE)="X", "X", ""),"")</f>
        <v/>
      </c>
      <c r="R56">
        <f>SUMIF('DESGLOSE PRESUPUESTO'!$A$5:$A$503,$A$5:$A$264,'DESGLOSE PRESUPUESTO'!$S$5:$S$503)</f>
        <v>0</v>
      </c>
    </row>
    <row r="57" spans="1:18" x14ac:dyDescent="0.25">
      <c r="A57" s="3" t="s">
        <v>609</v>
      </c>
      <c r="B57" t="str">
        <f>_xlfn.IFNA(VLOOKUP($A57,'DESGLOSE PRESUPUESTO'!$A$4:B$503,2,FALSE),"")</f>
        <v/>
      </c>
      <c r="C57" t="str">
        <f>_xlfn.IFNA(VLOOKUP($A57,'DESGLOSE PRESUPUESTO'!$A$4:C$503,3,FALSE),"")</f>
        <v/>
      </c>
      <c r="D57" t="str">
        <f>_xlfn.IFNA(VLOOKUP($A57,'DESGLOSE PRESUPUESTO'!$A$4:D$503,4,FALSE),"")</f>
        <v/>
      </c>
      <c r="E57" t="str">
        <f>_xlfn.IFNA(VLOOKUP($A57,'DESGLOSE PRESUPUESTO'!$A$4:E$503,5,FALSE),"")</f>
        <v/>
      </c>
      <c r="F57" t="str">
        <f>_xlfn.IFNA(IF(VLOOKUP($A57,'DESGLOSE PRESUPUESTO'!$A$4:$Q$503,6,FALSE)="X", "X", ""),"")</f>
        <v/>
      </c>
      <c r="G57" t="str">
        <f>_xlfn.IFNA(IF(VLOOKUP($A57,'DESGLOSE PRESUPUESTO'!$A$4:$Q$503,7,FALSE)="X", "X", ""),"")</f>
        <v/>
      </c>
      <c r="H57" t="str">
        <f>_xlfn.IFNA(IF(VLOOKUP($A57,'DESGLOSE PRESUPUESTO'!$A$4:$Q$503,8,FALSE)="X", "X", ""),"")</f>
        <v/>
      </c>
      <c r="I57" t="str">
        <f>_xlfn.IFNA(IF(VLOOKUP($A57,'DESGLOSE PRESUPUESTO'!$A$4:$Q$503,9,FALSE)="X", "X", ""),"")</f>
        <v/>
      </c>
      <c r="J57" t="str">
        <f>_xlfn.IFNA(IF(VLOOKUP($A57,'DESGLOSE PRESUPUESTO'!$A$4:$Q$503,10,FALSE)="X", "X", ""),"")</f>
        <v/>
      </c>
      <c r="K57" t="str">
        <f>_xlfn.IFNA(IF(VLOOKUP($A57,'DESGLOSE PRESUPUESTO'!$A$4:$Q$503,11,FALSE)="X", "X", ""),"")</f>
        <v/>
      </c>
      <c r="L57" t="str">
        <f>_xlfn.IFNA(IF(VLOOKUP($A57,'DESGLOSE PRESUPUESTO'!$A$4:$Q$503,12,FALSE)="X", "X", ""),"")</f>
        <v/>
      </c>
      <c r="M57" t="str">
        <f>_xlfn.IFNA(IF(VLOOKUP($A57,'DESGLOSE PRESUPUESTO'!$A$4:$Q$503,13,FALSE)="X", "X", ""),"")</f>
        <v/>
      </c>
      <c r="N57" t="str">
        <f>_xlfn.IFNA(IF(VLOOKUP($A57,'DESGLOSE PRESUPUESTO'!$A$4:$Q$503,14,FALSE)="X", "X", ""),"")</f>
        <v/>
      </c>
      <c r="O57" t="str">
        <f>_xlfn.IFNA(IF(VLOOKUP($A57,'DESGLOSE PRESUPUESTO'!$A$4:$Q$503,15,FALSE)="X", "X", ""),"")</f>
        <v/>
      </c>
      <c r="P57" t="str">
        <f>_xlfn.IFNA(IF(VLOOKUP($A57,'DESGLOSE PRESUPUESTO'!$A$4:$Q$503,16,FALSE)="X", "X", ""),"")</f>
        <v/>
      </c>
      <c r="Q57" t="str">
        <f>_xlfn.IFNA(IF(VLOOKUP($A57,'DESGLOSE PRESUPUESTO'!$A$4:$Q$503,17,FALSE)="X", "X", ""),"")</f>
        <v/>
      </c>
      <c r="R57">
        <f>SUMIF('DESGLOSE PRESUPUESTO'!$A$5:$A$503,$A$5:$A$264,'DESGLOSE PRESUPUESTO'!$S$5:$S$503)</f>
        <v>0</v>
      </c>
    </row>
    <row r="58" spans="1:18" x14ac:dyDescent="0.25">
      <c r="A58" s="3" t="s">
        <v>610</v>
      </c>
      <c r="B58" t="str">
        <f>_xlfn.IFNA(VLOOKUP($A58,'DESGLOSE PRESUPUESTO'!$A$4:B$503,2,FALSE),"")</f>
        <v/>
      </c>
      <c r="C58" t="str">
        <f>_xlfn.IFNA(VLOOKUP($A58,'DESGLOSE PRESUPUESTO'!$A$4:C$503,3,FALSE),"")</f>
        <v/>
      </c>
      <c r="D58" t="str">
        <f>_xlfn.IFNA(VLOOKUP($A58,'DESGLOSE PRESUPUESTO'!$A$4:D$503,4,FALSE),"")</f>
        <v/>
      </c>
      <c r="E58" t="str">
        <f>_xlfn.IFNA(VLOOKUP($A58,'DESGLOSE PRESUPUESTO'!$A$4:E$503,5,FALSE),"")</f>
        <v/>
      </c>
      <c r="F58" t="str">
        <f>_xlfn.IFNA(IF(VLOOKUP($A58,'DESGLOSE PRESUPUESTO'!$A$4:$Q$503,6,FALSE)="X", "X", ""),"")</f>
        <v/>
      </c>
      <c r="G58" t="str">
        <f>_xlfn.IFNA(IF(VLOOKUP($A58,'DESGLOSE PRESUPUESTO'!$A$4:$Q$503,7,FALSE)="X", "X", ""),"")</f>
        <v/>
      </c>
      <c r="H58" t="str">
        <f>_xlfn.IFNA(IF(VLOOKUP($A58,'DESGLOSE PRESUPUESTO'!$A$4:$Q$503,8,FALSE)="X", "X", ""),"")</f>
        <v/>
      </c>
      <c r="I58" t="str">
        <f>_xlfn.IFNA(IF(VLOOKUP($A58,'DESGLOSE PRESUPUESTO'!$A$4:$Q$503,9,FALSE)="X", "X", ""),"")</f>
        <v/>
      </c>
      <c r="J58" t="str">
        <f>_xlfn.IFNA(IF(VLOOKUP($A58,'DESGLOSE PRESUPUESTO'!$A$4:$Q$503,10,FALSE)="X", "X", ""),"")</f>
        <v/>
      </c>
      <c r="K58" t="str">
        <f>_xlfn.IFNA(IF(VLOOKUP($A58,'DESGLOSE PRESUPUESTO'!$A$4:$Q$503,11,FALSE)="X", "X", ""),"")</f>
        <v/>
      </c>
      <c r="L58" t="str">
        <f>_xlfn.IFNA(IF(VLOOKUP($A58,'DESGLOSE PRESUPUESTO'!$A$4:$Q$503,12,FALSE)="X", "X", ""),"")</f>
        <v/>
      </c>
      <c r="M58" t="str">
        <f>_xlfn.IFNA(IF(VLOOKUP($A58,'DESGLOSE PRESUPUESTO'!$A$4:$Q$503,13,FALSE)="X", "X", ""),"")</f>
        <v/>
      </c>
      <c r="N58" t="str">
        <f>_xlfn.IFNA(IF(VLOOKUP($A58,'DESGLOSE PRESUPUESTO'!$A$4:$Q$503,14,FALSE)="X", "X", ""),"")</f>
        <v/>
      </c>
      <c r="O58" t="str">
        <f>_xlfn.IFNA(IF(VLOOKUP($A58,'DESGLOSE PRESUPUESTO'!$A$4:$Q$503,15,FALSE)="X", "X", ""),"")</f>
        <v/>
      </c>
      <c r="P58" t="str">
        <f>_xlfn.IFNA(IF(VLOOKUP($A58,'DESGLOSE PRESUPUESTO'!$A$4:$Q$503,16,FALSE)="X", "X", ""),"")</f>
        <v/>
      </c>
      <c r="Q58" t="str">
        <f>_xlfn.IFNA(IF(VLOOKUP($A58,'DESGLOSE PRESUPUESTO'!$A$4:$Q$503,17,FALSE)="X", "X", ""),"")</f>
        <v/>
      </c>
      <c r="R58">
        <f>SUMIF('DESGLOSE PRESUPUESTO'!$A$5:$A$503,$A$5:$A$264,'DESGLOSE PRESUPUESTO'!$S$5:$S$503)</f>
        <v>0</v>
      </c>
    </row>
    <row r="59" spans="1:18" x14ac:dyDescent="0.25">
      <c r="A59" s="3" t="s">
        <v>611</v>
      </c>
      <c r="B59" t="str">
        <f>_xlfn.IFNA(VLOOKUP($A59,'DESGLOSE PRESUPUESTO'!$A$4:B$503,2,FALSE),"")</f>
        <v/>
      </c>
      <c r="C59" t="str">
        <f>_xlfn.IFNA(VLOOKUP($A59,'DESGLOSE PRESUPUESTO'!$A$4:C$503,3,FALSE),"")</f>
        <v/>
      </c>
      <c r="D59" t="str">
        <f>_xlfn.IFNA(VLOOKUP($A59,'DESGLOSE PRESUPUESTO'!$A$4:D$503,4,FALSE),"")</f>
        <v/>
      </c>
      <c r="E59" t="str">
        <f>_xlfn.IFNA(VLOOKUP($A59,'DESGLOSE PRESUPUESTO'!$A$4:E$503,5,FALSE),"")</f>
        <v/>
      </c>
      <c r="F59" t="str">
        <f>_xlfn.IFNA(IF(VLOOKUP($A59,'DESGLOSE PRESUPUESTO'!$A$4:$Q$503,6,FALSE)="X", "X", ""),"")</f>
        <v/>
      </c>
      <c r="G59" t="str">
        <f>_xlfn.IFNA(IF(VLOOKUP($A59,'DESGLOSE PRESUPUESTO'!$A$4:$Q$503,7,FALSE)="X", "X", ""),"")</f>
        <v/>
      </c>
      <c r="H59" t="str">
        <f>_xlfn.IFNA(IF(VLOOKUP($A59,'DESGLOSE PRESUPUESTO'!$A$4:$Q$503,8,FALSE)="X", "X", ""),"")</f>
        <v/>
      </c>
      <c r="I59" t="str">
        <f>_xlfn.IFNA(IF(VLOOKUP($A59,'DESGLOSE PRESUPUESTO'!$A$4:$Q$503,9,FALSE)="X", "X", ""),"")</f>
        <v/>
      </c>
      <c r="J59" t="str">
        <f>_xlfn.IFNA(IF(VLOOKUP($A59,'DESGLOSE PRESUPUESTO'!$A$4:$Q$503,10,FALSE)="X", "X", ""),"")</f>
        <v/>
      </c>
      <c r="K59" t="str">
        <f>_xlfn.IFNA(IF(VLOOKUP($A59,'DESGLOSE PRESUPUESTO'!$A$4:$Q$503,11,FALSE)="X", "X", ""),"")</f>
        <v/>
      </c>
      <c r="L59" t="str">
        <f>_xlfn.IFNA(IF(VLOOKUP($A59,'DESGLOSE PRESUPUESTO'!$A$4:$Q$503,12,FALSE)="X", "X", ""),"")</f>
        <v/>
      </c>
      <c r="M59" t="str">
        <f>_xlfn.IFNA(IF(VLOOKUP($A59,'DESGLOSE PRESUPUESTO'!$A$4:$Q$503,13,FALSE)="X", "X", ""),"")</f>
        <v/>
      </c>
      <c r="N59" t="str">
        <f>_xlfn.IFNA(IF(VLOOKUP($A59,'DESGLOSE PRESUPUESTO'!$A$4:$Q$503,14,FALSE)="X", "X", ""),"")</f>
        <v/>
      </c>
      <c r="O59" t="str">
        <f>_xlfn.IFNA(IF(VLOOKUP($A59,'DESGLOSE PRESUPUESTO'!$A$4:$Q$503,15,FALSE)="X", "X", ""),"")</f>
        <v/>
      </c>
      <c r="P59" t="str">
        <f>_xlfn.IFNA(IF(VLOOKUP($A59,'DESGLOSE PRESUPUESTO'!$A$4:$Q$503,16,FALSE)="X", "X", ""),"")</f>
        <v/>
      </c>
      <c r="Q59" t="str">
        <f>_xlfn.IFNA(IF(VLOOKUP($A59,'DESGLOSE PRESUPUESTO'!$A$4:$Q$503,17,FALSE)="X", "X", ""),"")</f>
        <v/>
      </c>
      <c r="R59">
        <f>SUMIF('DESGLOSE PRESUPUESTO'!$A$5:$A$503,$A$5:$A$264,'DESGLOSE PRESUPUESTO'!$S$5:$S$503)</f>
        <v>0</v>
      </c>
    </row>
    <row r="60" spans="1:18" x14ac:dyDescent="0.25">
      <c r="A60" s="3" t="s">
        <v>612</v>
      </c>
      <c r="B60" t="str">
        <f>_xlfn.IFNA(VLOOKUP($A60,'DESGLOSE PRESUPUESTO'!$A$4:B$503,2,FALSE),"")</f>
        <v/>
      </c>
      <c r="C60" t="str">
        <f>_xlfn.IFNA(VLOOKUP($A60,'DESGLOSE PRESUPUESTO'!$A$4:C$503,3,FALSE),"")</f>
        <v/>
      </c>
      <c r="D60" t="str">
        <f>_xlfn.IFNA(VLOOKUP($A60,'DESGLOSE PRESUPUESTO'!$A$4:D$503,4,FALSE),"")</f>
        <v/>
      </c>
      <c r="E60" t="str">
        <f>_xlfn.IFNA(VLOOKUP($A60,'DESGLOSE PRESUPUESTO'!$A$4:E$503,5,FALSE),"")</f>
        <v/>
      </c>
      <c r="F60" t="str">
        <f>_xlfn.IFNA(IF(VLOOKUP($A60,'DESGLOSE PRESUPUESTO'!$A$4:$Q$503,6,FALSE)="X", "X", ""),"")</f>
        <v/>
      </c>
      <c r="G60" t="str">
        <f>_xlfn.IFNA(IF(VLOOKUP($A60,'DESGLOSE PRESUPUESTO'!$A$4:$Q$503,7,FALSE)="X", "X", ""),"")</f>
        <v/>
      </c>
      <c r="H60" t="str">
        <f>_xlfn.IFNA(IF(VLOOKUP($A60,'DESGLOSE PRESUPUESTO'!$A$4:$Q$503,8,FALSE)="X", "X", ""),"")</f>
        <v/>
      </c>
      <c r="I60" t="str">
        <f>_xlfn.IFNA(IF(VLOOKUP($A60,'DESGLOSE PRESUPUESTO'!$A$4:$Q$503,9,FALSE)="X", "X", ""),"")</f>
        <v/>
      </c>
      <c r="J60" t="str">
        <f>_xlfn.IFNA(IF(VLOOKUP($A60,'DESGLOSE PRESUPUESTO'!$A$4:$Q$503,10,FALSE)="X", "X", ""),"")</f>
        <v/>
      </c>
      <c r="K60" t="str">
        <f>_xlfn.IFNA(IF(VLOOKUP($A60,'DESGLOSE PRESUPUESTO'!$A$4:$Q$503,11,FALSE)="X", "X", ""),"")</f>
        <v/>
      </c>
      <c r="L60" t="str">
        <f>_xlfn.IFNA(IF(VLOOKUP($A60,'DESGLOSE PRESUPUESTO'!$A$4:$Q$503,12,FALSE)="X", "X", ""),"")</f>
        <v/>
      </c>
      <c r="M60" t="str">
        <f>_xlfn.IFNA(IF(VLOOKUP($A60,'DESGLOSE PRESUPUESTO'!$A$4:$Q$503,13,FALSE)="X", "X", ""),"")</f>
        <v/>
      </c>
      <c r="N60" t="str">
        <f>_xlfn.IFNA(IF(VLOOKUP($A60,'DESGLOSE PRESUPUESTO'!$A$4:$Q$503,14,FALSE)="X", "X", ""),"")</f>
        <v/>
      </c>
      <c r="O60" t="str">
        <f>_xlfn.IFNA(IF(VLOOKUP($A60,'DESGLOSE PRESUPUESTO'!$A$4:$Q$503,15,FALSE)="X", "X", ""),"")</f>
        <v/>
      </c>
      <c r="P60" t="str">
        <f>_xlfn.IFNA(IF(VLOOKUP($A60,'DESGLOSE PRESUPUESTO'!$A$4:$Q$503,16,FALSE)="X", "X", ""),"")</f>
        <v/>
      </c>
      <c r="Q60" t="str">
        <f>_xlfn.IFNA(IF(VLOOKUP($A60,'DESGLOSE PRESUPUESTO'!$A$4:$Q$503,17,FALSE)="X", "X", ""),"")</f>
        <v/>
      </c>
      <c r="R60">
        <f>SUMIF('DESGLOSE PRESUPUESTO'!$A$5:$A$503,$A$5:$A$264,'DESGLOSE PRESUPUESTO'!$S$5:$S$503)</f>
        <v>0</v>
      </c>
    </row>
    <row r="61" spans="1:18" x14ac:dyDescent="0.25">
      <c r="A61" s="3" t="s">
        <v>613</v>
      </c>
      <c r="B61" t="str">
        <f>_xlfn.IFNA(VLOOKUP($A61,'DESGLOSE PRESUPUESTO'!$A$4:B$503,2,FALSE),"")</f>
        <v/>
      </c>
      <c r="C61" t="str">
        <f>_xlfn.IFNA(VLOOKUP($A61,'DESGLOSE PRESUPUESTO'!$A$4:C$503,3,FALSE),"")</f>
        <v/>
      </c>
      <c r="D61" t="str">
        <f>_xlfn.IFNA(VLOOKUP($A61,'DESGLOSE PRESUPUESTO'!$A$4:D$503,4,FALSE),"")</f>
        <v/>
      </c>
      <c r="E61" t="str">
        <f>_xlfn.IFNA(VLOOKUP($A61,'DESGLOSE PRESUPUESTO'!$A$4:E$503,5,FALSE),"")</f>
        <v/>
      </c>
      <c r="F61" t="str">
        <f>_xlfn.IFNA(IF(VLOOKUP($A61,'DESGLOSE PRESUPUESTO'!$A$4:$Q$503,6,FALSE)="X", "X", ""),"")</f>
        <v/>
      </c>
      <c r="G61" t="str">
        <f>_xlfn.IFNA(IF(VLOOKUP($A61,'DESGLOSE PRESUPUESTO'!$A$4:$Q$503,7,FALSE)="X", "X", ""),"")</f>
        <v/>
      </c>
      <c r="H61" t="str">
        <f>_xlfn.IFNA(IF(VLOOKUP($A61,'DESGLOSE PRESUPUESTO'!$A$4:$Q$503,8,FALSE)="X", "X", ""),"")</f>
        <v/>
      </c>
      <c r="I61" t="str">
        <f>_xlfn.IFNA(IF(VLOOKUP($A61,'DESGLOSE PRESUPUESTO'!$A$4:$Q$503,9,FALSE)="X", "X", ""),"")</f>
        <v/>
      </c>
      <c r="J61" t="str">
        <f>_xlfn.IFNA(IF(VLOOKUP($A61,'DESGLOSE PRESUPUESTO'!$A$4:$Q$503,10,FALSE)="X", "X", ""),"")</f>
        <v/>
      </c>
      <c r="K61" t="str">
        <f>_xlfn.IFNA(IF(VLOOKUP($A61,'DESGLOSE PRESUPUESTO'!$A$4:$Q$503,11,FALSE)="X", "X", ""),"")</f>
        <v/>
      </c>
      <c r="L61" t="str">
        <f>_xlfn.IFNA(IF(VLOOKUP($A61,'DESGLOSE PRESUPUESTO'!$A$4:$Q$503,12,FALSE)="X", "X", ""),"")</f>
        <v/>
      </c>
      <c r="M61" t="str">
        <f>_xlfn.IFNA(IF(VLOOKUP($A61,'DESGLOSE PRESUPUESTO'!$A$4:$Q$503,13,FALSE)="X", "X", ""),"")</f>
        <v/>
      </c>
      <c r="N61" t="str">
        <f>_xlfn.IFNA(IF(VLOOKUP($A61,'DESGLOSE PRESUPUESTO'!$A$4:$Q$503,14,FALSE)="X", "X", ""),"")</f>
        <v/>
      </c>
      <c r="O61" t="str">
        <f>_xlfn.IFNA(IF(VLOOKUP($A61,'DESGLOSE PRESUPUESTO'!$A$4:$Q$503,15,FALSE)="X", "X", ""),"")</f>
        <v/>
      </c>
      <c r="P61" t="str">
        <f>_xlfn.IFNA(IF(VLOOKUP($A61,'DESGLOSE PRESUPUESTO'!$A$4:$Q$503,16,FALSE)="X", "X", ""),"")</f>
        <v/>
      </c>
      <c r="Q61" t="str">
        <f>_xlfn.IFNA(IF(VLOOKUP($A61,'DESGLOSE PRESUPUESTO'!$A$4:$Q$503,17,FALSE)="X", "X", ""),"")</f>
        <v/>
      </c>
      <c r="R61">
        <f>SUMIF('DESGLOSE PRESUPUESTO'!$A$5:$A$503,$A$5:$A$264,'DESGLOSE PRESUPUESTO'!$S$5:$S$503)</f>
        <v>0</v>
      </c>
    </row>
    <row r="62" spans="1:18" x14ac:dyDescent="0.25">
      <c r="A62" s="3" t="s">
        <v>614</v>
      </c>
      <c r="B62" t="str">
        <f>_xlfn.IFNA(VLOOKUP($A62,'DESGLOSE PRESUPUESTO'!$A$4:B$503,2,FALSE),"")</f>
        <v/>
      </c>
      <c r="C62" t="str">
        <f>_xlfn.IFNA(VLOOKUP($A62,'DESGLOSE PRESUPUESTO'!$A$4:C$503,3,FALSE),"")</f>
        <v/>
      </c>
      <c r="D62" t="str">
        <f>_xlfn.IFNA(VLOOKUP($A62,'DESGLOSE PRESUPUESTO'!$A$4:D$503,4,FALSE),"")</f>
        <v/>
      </c>
      <c r="E62" t="str">
        <f>_xlfn.IFNA(VLOOKUP($A62,'DESGLOSE PRESUPUESTO'!$A$4:E$503,5,FALSE),"")</f>
        <v/>
      </c>
      <c r="F62" t="str">
        <f>_xlfn.IFNA(IF(VLOOKUP($A62,'DESGLOSE PRESUPUESTO'!$A$4:$Q$503,6,FALSE)="X", "X", ""),"")</f>
        <v/>
      </c>
      <c r="G62" t="str">
        <f>_xlfn.IFNA(IF(VLOOKUP($A62,'DESGLOSE PRESUPUESTO'!$A$4:$Q$503,7,FALSE)="X", "X", ""),"")</f>
        <v/>
      </c>
      <c r="H62" t="str">
        <f>_xlfn.IFNA(IF(VLOOKUP($A62,'DESGLOSE PRESUPUESTO'!$A$4:$Q$503,8,FALSE)="X", "X", ""),"")</f>
        <v/>
      </c>
      <c r="I62" t="str">
        <f>_xlfn.IFNA(IF(VLOOKUP($A62,'DESGLOSE PRESUPUESTO'!$A$4:$Q$503,9,FALSE)="X", "X", ""),"")</f>
        <v/>
      </c>
      <c r="J62" t="str">
        <f>_xlfn.IFNA(IF(VLOOKUP($A62,'DESGLOSE PRESUPUESTO'!$A$4:$Q$503,10,FALSE)="X", "X", ""),"")</f>
        <v/>
      </c>
      <c r="K62" t="str">
        <f>_xlfn.IFNA(IF(VLOOKUP($A62,'DESGLOSE PRESUPUESTO'!$A$4:$Q$503,11,FALSE)="X", "X", ""),"")</f>
        <v/>
      </c>
      <c r="L62" t="str">
        <f>_xlfn.IFNA(IF(VLOOKUP($A62,'DESGLOSE PRESUPUESTO'!$A$4:$Q$503,12,FALSE)="X", "X", ""),"")</f>
        <v/>
      </c>
      <c r="M62" t="str">
        <f>_xlfn.IFNA(IF(VLOOKUP($A62,'DESGLOSE PRESUPUESTO'!$A$4:$Q$503,13,FALSE)="X", "X", ""),"")</f>
        <v/>
      </c>
      <c r="N62" t="str">
        <f>_xlfn.IFNA(IF(VLOOKUP($A62,'DESGLOSE PRESUPUESTO'!$A$4:$Q$503,14,FALSE)="X", "X", ""),"")</f>
        <v/>
      </c>
      <c r="O62" t="str">
        <f>_xlfn.IFNA(IF(VLOOKUP($A62,'DESGLOSE PRESUPUESTO'!$A$4:$Q$503,15,FALSE)="X", "X", ""),"")</f>
        <v/>
      </c>
      <c r="P62" t="str">
        <f>_xlfn.IFNA(IF(VLOOKUP($A62,'DESGLOSE PRESUPUESTO'!$A$4:$Q$503,16,FALSE)="X", "X", ""),"")</f>
        <v/>
      </c>
      <c r="Q62" t="str">
        <f>_xlfn.IFNA(IF(VLOOKUP($A62,'DESGLOSE PRESUPUESTO'!$A$4:$Q$503,17,FALSE)="X", "X", ""),"")</f>
        <v/>
      </c>
      <c r="R62">
        <f>SUMIF('DESGLOSE PRESUPUESTO'!$A$5:$A$503,$A$5:$A$264,'DESGLOSE PRESUPUESTO'!$S$5:$S$503)</f>
        <v>0</v>
      </c>
    </row>
    <row r="63" spans="1:18" x14ac:dyDescent="0.25">
      <c r="A63" s="3" t="s">
        <v>615</v>
      </c>
      <c r="B63" t="str">
        <f>_xlfn.IFNA(VLOOKUP($A63,'DESGLOSE PRESUPUESTO'!$A$4:B$503,2,FALSE),"")</f>
        <v/>
      </c>
      <c r="C63" t="str">
        <f>_xlfn.IFNA(VLOOKUP($A63,'DESGLOSE PRESUPUESTO'!$A$4:C$503,3,FALSE),"")</f>
        <v/>
      </c>
      <c r="D63" t="str">
        <f>_xlfn.IFNA(VLOOKUP($A63,'DESGLOSE PRESUPUESTO'!$A$4:D$503,4,FALSE),"")</f>
        <v/>
      </c>
      <c r="E63" t="str">
        <f>_xlfn.IFNA(VLOOKUP($A63,'DESGLOSE PRESUPUESTO'!$A$4:E$503,5,FALSE),"")</f>
        <v/>
      </c>
      <c r="F63" t="str">
        <f>_xlfn.IFNA(IF(VLOOKUP($A63,'DESGLOSE PRESUPUESTO'!$A$4:$Q$503,6,FALSE)="X", "X", ""),"")</f>
        <v/>
      </c>
      <c r="G63" t="str">
        <f>_xlfn.IFNA(IF(VLOOKUP($A63,'DESGLOSE PRESUPUESTO'!$A$4:$Q$503,7,FALSE)="X", "X", ""),"")</f>
        <v/>
      </c>
      <c r="H63" t="str">
        <f>_xlfn.IFNA(IF(VLOOKUP($A63,'DESGLOSE PRESUPUESTO'!$A$4:$Q$503,8,FALSE)="X", "X", ""),"")</f>
        <v/>
      </c>
      <c r="I63" t="str">
        <f>_xlfn.IFNA(IF(VLOOKUP($A63,'DESGLOSE PRESUPUESTO'!$A$4:$Q$503,9,FALSE)="X", "X", ""),"")</f>
        <v/>
      </c>
      <c r="J63" t="str">
        <f>_xlfn.IFNA(IF(VLOOKUP($A63,'DESGLOSE PRESUPUESTO'!$A$4:$Q$503,10,FALSE)="X", "X", ""),"")</f>
        <v/>
      </c>
      <c r="K63" t="str">
        <f>_xlfn.IFNA(IF(VLOOKUP($A63,'DESGLOSE PRESUPUESTO'!$A$4:$Q$503,11,FALSE)="X", "X", ""),"")</f>
        <v/>
      </c>
      <c r="L63" t="str">
        <f>_xlfn.IFNA(IF(VLOOKUP($A63,'DESGLOSE PRESUPUESTO'!$A$4:$Q$503,12,FALSE)="X", "X", ""),"")</f>
        <v/>
      </c>
      <c r="M63" t="str">
        <f>_xlfn.IFNA(IF(VLOOKUP($A63,'DESGLOSE PRESUPUESTO'!$A$4:$Q$503,13,FALSE)="X", "X", ""),"")</f>
        <v/>
      </c>
      <c r="N63" t="str">
        <f>_xlfn.IFNA(IF(VLOOKUP($A63,'DESGLOSE PRESUPUESTO'!$A$4:$Q$503,14,FALSE)="X", "X", ""),"")</f>
        <v/>
      </c>
      <c r="O63" t="str">
        <f>_xlfn.IFNA(IF(VLOOKUP($A63,'DESGLOSE PRESUPUESTO'!$A$4:$Q$503,15,FALSE)="X", "X", ""),"")</f>
        <v/>
      </c>
      <c r="P63" t="str">
        <f>_xlfn.IFNA(IF(VLOOKUP($A63,'DESGLOSE PRESUPUESTO'!$A$4:$Q$503,16,FALSE)="X", "X", ""),"")</f>
        <v/>
      </c>
      <c r="Q63" t="str">
        <f>_xlfn.IFNA(IF(VLOOKUP($A63,'DESGLOSE PRESUPUESTO'!$A$4:$Q$503,17,FALSE)="X", "X", ""),"")</f>
        <v/>
      </c>
      <c r="R63">
        <f>SUMIF('DESGLOSE PRESUPUESTO'!$A$5:$A$503,$A$5:$A$264,'DESGLOSE PRESUPUESTO'!$S$5:$S$503)</f>
        <v>0</v>
      </c>
    </row>
    <row r="64" spans="1:18" x14ac:dyDescent="0.25">
      <c r="A64" s="3" t="s">
        <v>616</v>
      </c>
      <c r="B64" t="str">
        <f>_xlfn.IFNA(VLOOKUP($A64,'DESGLOSE PRESUPUESTO'!$A$4:B$503,2,FALSE),"")</f>
        <v/>
      </c>
      <c r="C64" t="str">
        <f>_xlfn.IFNA(VLOOKUP($A64,'DESGLOSE PRESUPUESTO'!$A$4:C$503,3,FALSE),"")</f>
        <v/>
      </c>
      <c r="D64" t="str">
        <f>_xlfn.IFNA(VLOOKUP($A64,'DESGLOSE PRESUPUESTO'!$A$4:D$503,4,FALSE),"")</f>
        <v/>
      </c>
      <c r="E64" t="str">
        <f>_xlfn.IFNA(VLOOKUP($A64,'DESGLOSE PRESUPUESTO'!$A$4:E$503,5,FALSE),"")</f>
        <v/>
      </c>
      <c r="F64" t="str">
        <f>_xlfn.IFNA(IF(VLOOKUP($A64,'DESGLOSE PRESUPUESTO'!$A$4:$Q$503,6,FALSE)="X", "X", ""),"")</f>
        <v/>
      </c>
      <c r="G64" t="str">
        <f>_xlfn.IFNA(IF(VLOOKUP($A64,'DESGLOSE PRESUPUESTO'!$A$4:$Q$503,7,FALSE)="X", "X", ""),"")</f>
        <v/>
      </c>
      <c r="H64" t="str">
        <f>_xlfn.IFNA(IF(VLOOKUP($A64,'DESGLOSE PRESUPUESTO'!$A$4:$Q$503,8,FALSE)="X", "X", ""),"")</f>
        <v/>
      </c>
      <c r="I64" t="str">
        <f>_xlfn.IFNA(IF(VLOOKUP($A64,'DESGLOSE PRESUPUESTO'!$A$4:$Q$503,9,FALSE)="X", "X", ""),"")</f>
        <v/>
      </c>
      <c r="J64" t="str">
        <f>_xlfn.IFNA(IF(VLOOKUP($A64,'DESGLOSE PRESUPUESTO'!$A$4:$Q$503,10,FALSE)="X", "X", ""),"")</f>
        <v/>
      </c>
      <c r="K64" t="str">
        <f>_xlfn.IFNA(IF(VLOOKUP($A64,'DESGLOSE PRESUPUESTO'!$A$4:$Q$503,11,FALSE)="X", "X", ""),"")</f>
        <v/>
      </c>
      <c r="L64" t="str">
        <f>_xlfn.IFNA(IF(VLOOKUP($A64,'DESGLOSE PRESUPUESTO'!$A$4:$Q$503,12,FALSE)="X", "X", ""),"")</f>
        <v/>
      </c>
      <c r="M64" t="str">
        <f>_xlfn.IFNA(IF(VLOOKUP($A64,'DESGLOSE PRESUPUESTO'!$A$4:$Q$503,13,FALSE)="X", "X", ""),"")</f>
        <v/>
      </c>
      <c r="N64" t="str">
        <f>_xlfn.IFNA(IF(VLOOKUP($A64,'DESGLOSE PRESUPUESTO'!$A$4:$Q$503,14,FALSE)="X", "X", ""),"")</f>
        <v/>
      </c>
      <c r="O64" t="str">
        <f>_xlfn.IFNA(IF(VLOOKUP($A64,'DESGLOSE PRESUPUESTO'!$A$4:$Q$503,15,FALSE)="X", "X", ""),"")</f>
        <v/>
      </c>
      <c r="P64" t="str">
        <f>_xlfn.IFNA(IF(VLOOKUP($A64,'DESGLOSE PRESUPUESTO'!$A$4:$Q$503,16,FALSE)="X", "X", ""),"")</f>
        <v/>
      </c>
      <c r="Q64" t="str">
        <f>_xlfn.IFNA(IF(VLOOKUP($A64,'DESGLOSE PRESUPUESTO'!$A$4:$Q$503,17,FALSE)="X", "X", ""),"")</f>
        <v/>
      </c>
      <c r="R64">
        <f>SUMIF('DESGLOSE PRESUPUESTO'!$A$5:$A$503,$A$5:$A$264,'DESGLOSE PRESUPUESTO'!$S$5:$S$503)</f>
        <v>0</v>
      </c>
    </row>
    <row r="65" spans="1:18" x14ac:dyDescent="0.25">
      <c r="A65" s="3" t="s">
        <v>617</v>
      </c>
      <c r="B65" t="str">
        <f>_xlfn.IFNA(VLOOKUP($A65,'DESGLOSE PRESUPUESTO'!$A$4:B$503,2,FALSE),"")</f>
        <v/>
      </c>
      <c r="C65" t="str">
        <f>_xlfn.IFNA(VLOOKUP($A65,'DESGLOSE PRESUPUESTO'!$A$4:C$503,3,FALSE),"")</f>
        <v/>
      </c>
      <c r="D65" t="str">
        <f>_xlfn.IFNA(VLOOKUP($A65,'DESGLOSE PRESUPUESTO'!$A$4:D$503,4,FALSE),"")</f>
        <v/>
      </c>
      <c r="E65" t="str">
        <f>_xlfn.IFNA(VLOOKUP($A65,'DESGLOSE PRESUPUESTO'!$A$4:E$503,5,FALSE),"")</f>
        <v/>
      </c>
      <c r="F65" t="str">
        <f>_xlfn.IFNA(IF(VLOOKUP($A65,'DESGLOSE PRESUPUESTO'!$A$4:$Q$503,6,FALSE)="X", "X", ""),"")</f>
        <v/>
      </c>
      <c r="G65" t="str">
        <f>_xlfn.IFNA(IF(VLOOKUP($A65,'DESGLOSE PRESUPUESTO'!$A$4:$Q$503,7,FALSE)="X", "X", ""),"")</f>
        <v/>
      </c>
      <c r="H65" t="str">
        <f>_xlfn.IFNA(IF(VLOOKUP($A65,'DESGLOSE PRESUPUESTO'!$A$4:$Q$503,8,FALSE)="X", "X", ""),"")</f>
        <v/>
      </c>
      <c r="I65" t="str">
        <f>_xlfn.IFNA(IF(VLOOKUP($A65,'DESGLOSE PRESUPUESTO'!$A$4:$Q$503,9,FALSE)="X", "X", ""),"")</f>
        <v/>
      </c>
      <c r="J65" t="str">
        <f>_xlfn.IFNA(IF(VLOOKUP($A65,'DESGLOSE PRESUPUESTO'!$A$4:$Q$503,10,FALSE)="X", "X", ""),"")</f>
        <v/>
      </c>
      <c r="K65" t="str">
        <f>_xlfn.IFNA(IF(VLOOKUP($A65,'DESGLOSE PRESUPUESTO'!$A$4:$Q$503,11,FALSE)="X", "X", ""),"")</f>
        <v/>
      </c>
      <c r="L65" t="str">
        <f>_xlfn.IFNA(IF(VLOOKUP($A65,'DESGLOSE PRESUPUESTO'!$A$4:$Q$503,12,FALSE)="X", "X", ""),"")</f>
        <v/>
      </c>
      <c r="M65" t="str">
        <f>_xlfn.IFNA(IF(VLOOKUP($A65,'DESGLOSE PRESUPUESTO'!$A$4:$Q$503,13,FALSE)="X", "X", ""),"")</f>
        <v/>
      </c>
      <c r="N65" t="str">
        <f>_xlfn.IFNA(IF(VLOOKUP($A65,'DESGLOSE PRESUPUESTO'!$A$4:$Q$503,14,FALSE)="X", "X", ""),"")</f>
        <v/>
      </c>
      <c r="O65" t="str">
        <f>_xlfn.IFNA(IF(VLOOKUP($A65,'DESGLOSE PRESUPUESTO'!$A$4:$Q$503,15,FALSE)="X", "X", ""),"")</f>
        <v/>
      </c>
      <c r="P65" t="str">
        <f>_xlfn.IFNA(IF(VLOOKUP($A65,'DESGLOSE PRESUPUESTO'!$A$4:$Q$503,16,FALSE)="X", "X", ""),"")</f>
        <v/>
      </c>
      <c r="Q65" t="str">
        <f>_xlfn.IFNA(IF(VLOOKUP($A65,'DESGLOSE PRESUPUESTO'!$A$4:$Q$503,17,FALSE)="X", "X", ""),"")</f>
        <v/>
      </c>
      <c r="R65">
        <f>SUMIF('DESGLOSE PRESUPUESTO'!$A$5:$A$503,$A$5:$A$264,'DESGLOSE PRESUPUESTO'!$S$5:$S$503)</f>
        <v>0</v>
      </c>
    </row>
    <row r="66" spans="1:18" x14ac:dyDescent="0.25">
      <c r="A66" s="3" t="s">
        <v>618</v>
      </c>
      <c r="B66" t="str">
        <f>_xlfn.IFNA(VLOOKUP($A66,'DESGLOSE PRESUPUESTO'!$A$4:B$503,2,FALSE),"")</f>
        <v/>
      </c>
      <c r="C66" t="str">
        <f>_xlfn.IFNA(VLOOKUP($A66,'DESGLOSE PRESUPUESTO'!$A$4:C$503,3,FALSE),"")</f>
        <v/>
      </c>
      <c r="D66" t="str">
        <f>_xlfn.IFNA(VLOOKUP($A66,'DESGLOSE PRESUPUESTO'!$A$4:D$503,4,FALSE),"")</f>
        <v/>
      </c>
      <c r="E66" t="str">
        <f>_xlfn.IFNA(VLOOKUP($A66,'DESGLOSE PRESUPUESTO'!$A$4:E$503,5,FALSE),"")</f>
        <v/>
      </c>
      <c r="F66" t="str">
        <f>_xlfn.IFNA(IF(VLOOKUP($A66,'DESGLOSE PRESUPUESTO'!$A$4:$Q$503,6,FALSE)="X", "X", ""),"")</f>
        <v/>
      </c>
      <c r="G66" t="str">
        <f>_xlfn.IFNA(IF(VLOOKUP($A66,'DESGLOSE PRESUPUESTO'!$A$4:$Q$503,7,FALSE)="X", "X", ""),"")</f>
        <v/>
      </c>
      <c r="H66" t="str">
        <f>_xlfn.IFNA(IF(VLOOKUP($A66,'DESGLOSE PRESUPUESTO'!$A$4:$Q$503,8,FALSE)="X", "X", ""),"")</f>
        <v/>
      </c>
      <c r="I66" t="str">
        <f>_xlfn.IFNA(IF(VLOOKUP($A66,'DESGLOSE PRESUPUESTO'!$A$4:$Q$503,9,FALSE)="X", "X", ""),"")</f>
        <v/>
      </c>
      <c r="J66" t="str">
        <f>_xlfn.IFNA(IF(VLOOKUP($A66,'DESGLOSE PRESUPUESTO'!$A$4:$Q$503,10,FALSE)="X", "X", ""),"")</f>
        <v/>
      </c>
      <c r="K66" t="str">
        <f>_xlfn.IFNA(IF(VLOOKUP($A66,'DESGLOSE PRESUPUESTO'!$A$4:$Q$503,11,FALSE)="X", "X", ""),"")</f>
        <v/>
      </c>
      <c r="L66" t="str">
        <f>_xlfn.IFNA(IF(VLOOKUP($A66,'DESGLOSE PRESUPUESTO'!$A$4:$Q$503,12,FALSE)="X", "X", ""),"")</f>
        <v/>
      </c>
      <c r="M66" t="str">
        <f>_xlfn.IFNA(IF(VLOOKUP($A66,'DESGLOSE PRESUPUESTO'!$A$4:$Q$503,13,FALSE)="X", "X", ""),"")</f>
        <v/>
      </c>
      <c r="N66" t="str">
        <f>_xlfn.IFNA(IF(VLOOKUP($A66,'DESGLOSE PRESUPUESTO'!$A$4:$Q$503,14,FALSE)="X", "X", ""),"")</f>
        <v/>
      </c>
      <c r="O66" t="str">
        <f>_xlfn.IFNA(IF(VLOOKUP($A66,'DESGLOSE PRESUPUESTO'!$A$4:$Q$503,15,FALSE)="X", "X", ""),"")</f>
        <v/>
      </c>
      <c r="P66" t="str">
        <f>_xlfn.IFNA(IF(VLOOKUP($A66,'DESGLOSE PRESUPUESTO'!$A$4:$Q$503,16,FALSE)="X", "X", ""),"")</f>
        <v/>
      </c>
      <c r="Q66" t="str">
        <f>_xlfn.IFNA(IF(VLOOKUP($A66,'DESGLOSE PRESUPUESTO'!$A$4:$Q$503,17,FALSE)="X", "X", ""),"")</f>
        <v/>
      </c>
      <c r="R66">
        <f>SUMIF('DESGLOSE PRESUPUESTO'!$A$5:$A$503,$A$5:$A$264,'DESGLOSE PRESUPUESTO'!$S$5:$S$503)</f>
        <v>0</v>
      </c>
    </row>
    <row r="67" spans="1:18" x14ac:dyDescent="0.25">
      <c r="A67" s="3" t="s">
        <v>619</v>
      </c>
      <c r="B67" t="str">
        <f>_xlfn.IFNA(VLOOKUP($A67,'DESGLOSE PRESUPUESTO'!$A$4:B$503,2,FALSE),"")</f>
        <v/>
      </c>
      <c r="C67" t="str">
        <f>_xlfn.IFNA(VLOOKUP($A67,'DESGLOSE PRESUPUESTO'!$A$4:C$503,3,FALSE),"")</f>
        <v/>
      </c>
      <c r="D67" t="str">
        <f>_xlfn.IFNA(VLOOKUP($A67,'DESGLOSE PRESUPUESTO'!$A$4:D$503,4,FALSE),"")</f>
        <v/>
      </c>
      <c r="E67" t="str">
        <f>_xlfn.IFNA(VLOOKUP($A67,'DESGLOSE PRESUPUESTO'!$A$4:E$503,5,FALSE),"")</f>
        <v/>
      </c>
      <c r="F67" t="str">
        <f>_xlfn.IFNA(IF(VLOOKUP($A67,'DESGLOSE PRESUPUESTO'!$A$4:$Q$503,6,FALSE)="X", "X", ""),"")</f>
        <v/>
      </c>
      <c r="G67" t="str">
        <f>_xlfn.IFNA(IF(VLOOKUP($A67,'DESGLOSE PRESUPUESTO'!$A$4:$Q$503,7,FALSE)="X", "X", ""),"")</f>
        <v/>
      </c>
      <c r="H67" t="str">
        <f>_xlfn.IFNA(IF(VLOOKUP($A67,'DESGLOSE PRESUPUESTO'!$A$4:$Q$503,8,FALSE)="X", "X", ""),"")</f>
        <v/>
      </c>
      <c r="I67" t="str">
        <f>_xlfn.IFNA(IF(VLOOKUP($A67,'DESGLOSE PRESUPUESTO'!$A$4:$Q$503,9,FALSE)="X", "X", ""),"")</f>
        <v/>
      </c>
      <c r="J67" t="str">
        <f>_xlfn.IFNA(IF(VLOOKUP($A67,'DESGLOSE PRESUPUESTO'!$A$4:$Q$503,10,FALSE)="X", "X", ""),"")</f>
        <v/>
      </c>
      <c r="K67" t="str">
        <f>_xlfn.IFNA(IF(VLOOKUP($A67,'DESGLOSE PRESUPUESTO'!$A$4:$Q$503,11,FALSE)="X", "X", ""),"")</f>
        <v/>
      </c>
      <c r="L67" t="str">
        <f>_xlfn.IFNA(IF(VLOOKUP($A67,'DESGLOSE PRESUPUESTO'!$A$4:$Q$503,12,FALSE)="X", "X", ""),"")</f>
        <v/>
      </c>
      <c r="M67" t="str">
        <f>_xlfn.IFNA(IF(VLOOKUP($A67,'DESGLOSE PRESUPUESTO'!$A$4:$Q$503,13,FALSE)="X", "X", ""),"")</f>
        <v/>
      </c>
      <c r="N67" t="str">
        <f>_xlfn.IFNA(IF(VLOOKUP($A67,'DESGLOSE PRESUPUESTO'!$A$4:$Q$503,14,FALSE)="X", "X", ""),"")</f>
        <v/>
      </c>
      <c r="O67" t="str">
        <f>_xlfn.IFNA(IF(VLOOKUP($A67,'DESGLOSE PRESUPUESTO'!$A$4:$Q$503,15,FALSE)="X", "X", ""),"")</f>
        <v/>
      </c>
      <c r="P67" t="str">
        <f>_xlfn.IFNA(IF(VLOOKUP($A67,'DESGLOSE PRESUPUESTO'!$A$4:$Q$503,16,FALSE)="X", "X", ""),"")</f>
        <v/>
      </c>
      <c r="Q67" t="str">
        <f>_xlfn.IFNA(IF(VLOOKUP($A67,'DESGLOSE PRESUPUESTO'!$A$4:$Q$503,17,FALSE)="X", "X", ""),"")</f>
        <v/>
      </c>
      <c r="R67">
        <f>SUMIF('DESGLOSE PRESUPUESTO'!$A$5:$A$503,$A$5:$A$264,'DESGLOSE PRESUPUESTO'!$S$5:$S$503)</f>
        <v>0</v>
      </c>
    </row>
    <row r="68" spans="1:18" x14ac:dyDescent="0.25">
      <c r="A68" s="3" t="s">
        <v>620</v>
      </c>
      <c r="B68" t="str">
        <f>_xlfn.IFNA(VLOOKUP($A68,'DESGLOSE PRESUPUESTO'!$A$4:B$503,2,FALSE),"")</f>
        <v/>
      </c>
      <c r="C68" t="str">
        <f>_xlfn.IFNA(VLOOKUP($A68,'DESGLOSE PRESUPUESTO'!$A$4:C$503,3,FALSE),"")</f>
        <v/>
      </c>
      <c r="D68" t="str">
        <f>_xlfn.IFNA(VLOOKUP($A68,'DESGLOSE PRESUPUESTO'!$A$4:D$503,4,FALSE),"")</f>
        <v/>
      </c>
      <c r="E68" t="str">
        <f>_xlfn.IFNA(VLOOKUP($A68,'DESGLOSE PRESUPUESTO'!$A$4:E$503,5,FALSE),"")</f>
        <v/>
      </c>
      <c r="F68" t="str">
        <f>_xlfn.IFNA(IF(VLOOKUP($A68,'DESGLOSE PRESUPUESTO'!$A$4:$Q$503,6,FALSE)="X", "X", ""),"")</f>
        <v/>
      </c>
      <c r="G68" t="str">
        <f>_xlfn.IFNA(IF(VLOOKUP($A68,'DESGLOSE PRESUPUESTO'!$A$4:$Q$503,7,FALSE)="X", "X", ""),"")</f>
        <v/>
      </c>
      <c r="H68" t="str">
        <f>_xlfn.IFNA(IF(VLOOKUP($A68,'DESGLOSE PRESUPUESTO'!$A$4:$Q$503,8,FALSE)="X", "X", ""),"")</f>
        <v/>
      </c>
      <c r="I68" t="str">
        <f>_xlfn.IFNA(IF(VLOOKUP($A68,'DESGLOSE PRESUPUESTO'!$A$4:$Q$503,9,FALSE)="X", "X", ""),"")</f>
        <v/>
      </c>
      <c r="J68" t="str">
        <f>_xlfn.IFNA(IF(VLOOKUP($A68,'DESGLOSE PRESUPUESTO'!$A$4:$Q$503,10,FALSE)="X", "X", ""),"")</f>
        <v/>
      </c>
      <c r="K68" t="str">
        <f>_xlfn.IFNA(IF(VLOOKUP($A68,'DESGLOSE PRESUPUESTO'!$A$4:$Q$503,11,FALSE)="X", "X", ""),"")</f>
        <v/>
      </c>
      <c r="L68" t="str">
        <f>_xlfn.IFNA(IF(VLOOKUP($A68,'DESGLOSE PRESUPUESTO'!$A$4:$Q$503,12,FALSE)="X", "X", ""),"")</f>
        <v/>
      </c>
      <c r="M68" t="str">
        <f>_xlfn.IFNA(IF(VLOOKUP($A68,'DESGLOSE PRESUPUESTO'!$A$4:$Q$503,13,FALSE)="X", "X", ""),"")</f>
        <v/>
      </c>
      <c r="N68" t="str">
        <f>_xlfn.IFNA(IF(VLOOKUP($A68,'DESGLOSE PRESUPUESTO'!$A$4:$Q$503,14,FALSE)="X", "X", ""),"")</f>
        <v/>
      </c>
      <c r="O68" t="str">
        <f>_xlfn.IFNA(IF(VLOOKUP($A68,'DESGLOSE PRESUPUESTO'!$A$4:$Q$503,15,FALSE)="X", "X", ""),"")</f>
        <v/>
      </c>
      <c r="P68" t="str">
        <f>_xlfn.IFNA(IF(VLOOKUP($A68,'DESGLOSE PRESUPUESTO'!$A$4:$Q$503,16,FALSE)="X", "X", ""),"")</f>
        <v/>
      </c>
      <c r="Q68" t="str">
        <f>_xlfn.IFNA(IF(VLOOKUP($A68,'DESGLOSE PRESUPUESTO'!$A$4:$Q$503,17,FALSE)="X", "X", ""),"")</f>
        <v/>
      </c>
      <c r="R68">
        <f>SUMIF('DESGLOSE PRESUPUESTO'!$A$5:$A$503,$A$5:$A$264,'DESGLOSE PRESUPUESTO'!$S$5:$S$503)</f>
        <v>0</v>
      </c>
    </row>
    <row r="69" spans="1:18" x14ac:dyDescent="0.25">
      <c r="A69" s="3" t="s">
        <v>621</v>
      </c>
      <c r="B69" t="str">
        <f>_xlfn.IFNA(VLOOKUP($A69,'DESGLOSE PRESUPUESTO'!$A$4:B$503,2,FALSE),"")</f>
        <v/>
      </c>
      <c r="C69" t="str">
        <f>_xlfn.IFNA(VLOOKUP($A69,'DESGLOSE PRESUPUESTO'!$A$4:C$503,3,FALSE),"")</f>
        <v/>
      </c>
      <c r="D69" t="str">
        <f>_xlfn.IFNA(VLOOKUP($A69,'DESGLOSE PRESUPUESTO'!$A$4:D$503,4,FALSE),"")</f>
        <v/>
      </c>
      <c r="E69" t="str">
        <f>_xlfn.IFNA(VLOOKUP($A69,'DESGLOSE PRESUPUESTO'!$A$4:E$503,5,FALSE),"")</f>
        <v/>
      </c>
      <c r="F69" t="str">
        <f>_xlfn.IFNA(IF(VLOOKUP($A69,'DESGLOSE PRESUPUESTO'!$A$4:$Q$503,6,FALSE)="X", "X", ""),"")</f>
        <v/>
      </c>
      <c r="G69" t="str">
        <f>_xlfn.IFNA(IF(VLOOKUP($A69,'DESGLOSE PRESUPUESTO'!$A$4:$Q$503,7,FALSE)="X", "X", ""),"")</f>
        <v/>
      </c>
      <c r="H69" t="str">
        <f>_xlfn.IFNA(IF(VLOOKUP($A69,'DESGLOSE PRESUPUESTO'!$A$4:$Q$503,8,FALSE)="X", "X", ""),"")</f>
        <v/>
      </c>
      <c r="I69" t="str">
        <f>_xlfn.IFNA(IF(VLOOKUP($A69,'DESGLOSE PRESUPUESTO'!$A$4:$Q$503,9,FALSE)="X", "X", ""),"")</f>
        <v/>
      </c>
      <c r="J69" t="str">
        <f>_xlfn.IFNA(IF(VLOOKUP($A69,'DESGLOSE PRESUPUESTO'!$A$4:$Q$503,10,FALSE)="X", "X", ""),"")</f>
        <v/>
      </c>
      <c r="K69" t="str">
        <f>_xlfn.IFNA(IF(VLOOKUP($A69,'DESGLOSE PRESUPUESTO'!$A$4:$Q$503,11,FALSE)="X", "X", ""),"")</f>
        <v/>
      </c>
      <c r="L69" t="str">
        <f>_xlfn.IFNA(IF(VLOOKUP($A69,'DESGLOSE PRESUPUESTO'!$A$4:$Q$503,12,FALSE)="X", "X", ""),"")</f>
        <v/>
      </c>
      <c r="M69" t="str">
        <f>_xlfn.IFNA(IF(VLOOKUP($A69,'DESGLOSE PRESUPUESTO'!$A$4:$Q$503,13,FALSE)="X", "X", ""),"")</f>
        <v/>
      </c>
      <c r="N69" t="str">
        <f>_xlfn.IFNA(IF(VLOOKUP($A69,'DESGLOSE PRESUPUESTO'!$A$4:$Q$503,14,FALSE)="X", "X", ""),"")</f>
        <v/>
      </c>
      <c r="O69" t="str">
        <f>_xlfn.IFNA(IF(VLOOKUP($A69,'DESGLOSE PRESUPUESTO'!$A$4:$Q$503,15,FALSE)="X", "X", ""),"")</f>
        <v/>
      </c>
      <c r="P69" t="str">
        <f>_xlfn.IFNA(IF(VLOOKUP($A69,'DESGLOSE PRESUPUESTO'!$A$4:$Q$503,16,FALSE)="X", "X", ""),"")</f>
        <v/>
      </c>
      <c r="Q69" t="str">
        <f>_xlfn.IFNA(IF(VLOOKUP($A69,'DESGLOSE PRESUPUESTO'!$A$4:$Q$503,17,FALSE)="X", "X", ""),"")</f>
        <v/>
      </c>
      <c r="R69">
        <f>SUMIF('DESGLOSE PRESUPUESTO'!$A$5:$A$503,$A$5:$A$264,'DESGLOSE PRESUPUESTO'!$S$5:$S$503)</f>
        <v>0</v>
      </c>
    </row>
    <row r="70" spans="1:18" x14ac:dyDescent="0.25">
      <c r="A70" s="3" t="s">
        <v>622</v>
      </c>
      <c r="B70" t="str">
        <f>_xlfn.IFNA(VLOOKUP($A70,'DESGLOSE PRESUPUESTO'!$A$4:B$503,2,FALSE),"")</f>
        <v/>
      </c>
      <c r="C70" t="str">
        <f>_xlfn.IFNA(VLOOKUP($A70,'DESGLOSE PRESUPUESTO'!$A$4:C$503,3,FALSE),"")</f>
        <v/>
      </c>
      <c r="D70" t="str">
        <f>_xlfn.IFNA(VLOOKUP($A70,'DESGLOSE PRESUPUESTO'!$A$4:D$503,4,FALSE),"")</f>
        <v/>
      </c>
      <c r="E70" t="str">
        <f>_xlfn.IFNA(VLOOKUP($A70,'DESGLOSE PRESUPUESTO'!$A$4:E$503,5,FALSE),"")</f>
        <v/>
      </c>
      <c r="F70" t="str">
        <f>_xlfn.IFNA(IF(VLOOKUP($A70,'DESGLOSE PRESUPUESTO'!$A$4:$Q$503,6,FALSE)="X", "X", ""),"")</f>
        <v/>
      </c>
      <c r="G70" t="str">
        <f>_xlfn.IFNA(IF(VLOOKUP($A70,'DESGLOSE PRESUPUESTO'!$A$4:$Q$503,7,FALSE)="X", "X", ""),"")</f>
        <v/>
      </c>
      <c r="H70" t="str">
        <f>_xlfn.IFNA(IF(VLOOKUP($A70,'DESGLOSE PRESUPUESTO'!$A$4:$Q$503,8,FALSE)="X", "X", ""),"")</f>
        <v/>
      </c>
      <c r="I70" t="str">
        <f>_xlfn.IFNA(IF(VLOOKUP($A70,'DESGLOSE PRESUPUESTO'!$A$4:$Q$503,9,FALSE)="X", "X", ""),"")</f>
        <v/>
      </c>
      <c r="J70" t="str">
        <f>_xlfn.IFNA(IF(VLOOKUP($A70,'DESGLOSE PRESUPUESTO'!$A$4:$Q$503,10,FALSE)="X", "X", ""),"")</f>
        <v/>
      </c>
      <c r="K70" t="str">
        <f>_xlfn.IFNA(IF(VLOOKUP($A70,'DESGLOSE PRESUPUESTO'!$A$4:$Q$503,11,FALSE)="X", "X", ""),"")</f>
        <v/>
      </c>
      <c r="L70" t="str">
        <f>_xlfn.IFNA(IF(VLOOKUP($A70,'DESGLOSE PRESUPUESTO'!$A$4:$Q$503,12,FALSE)="X", "X", ""),"")</f>
        <v/>
      </c>
      <c r="M70" t="str">
        <f>_xlfn.IFNA(IF(VLOOKUP($A70,'DESGLOSE PRESUPUESTO'!$A$4:$Q$503,13,FALSE)="X", "X", ""),"")</f>
        <v/>
      </c>
      <c r="N70" t="str">
        <f>_xlfn.IFNA(IF(VLOOKUP($A70,'DESGLOSE PRESUPUESTO'!$A$4:$Q$503,14,FALSE)="X", "X", ""),"")</f>
        <v/>
      </c>
      <c r="O70" t="str">
        <f>_xlfn.IFNA(IF(VLOOKUP($A70,'DESGLOSE PRESUPUESTO'!$A$4:$Q$503,15,FALSE)="X", "X", ""),"")</f>
        <v/>
      </c>
      <c r="P70" t="str">
        <f>_xlfn.IFNA(IF(VLOOKUP($A70,'DESGLOSE PRESUPUESTO'!$A$4:$Q$503,16,FALSE)="X", "X", ""),"")</f>
        <v/>
      </c>
      <c r="Q70" t="str">
        <f>_xlfn.IFNA(IF(VLOOKUP($A70,'DESGLOSE PRESUPUESTO'!$A$4:$Q$503,17,FALSE)="X", "X", ""),"")</f>
        <v/>
      </c>
      <c r="R70">
        <f>SUMIF('DESGLOSE PRESUPUESTO'!$A$5:$A$503,$A$5:$A$264,'DESGLOSE PRESUPUESTO'!$S$5:$S$503)</f>
        <v>0</v>
      </c>
    </row>
    <row r="71" spans="1:18" x14ac:dyDescent="0.25">
      <c r="A71" s="3" t="s">
        <v>623</v>
      </c>
      <c r="B71" t="str">
        <f>_xlfn.IFNA(VLOOKUP($A71,'DESGLOSE PRESUPUESTO'!$A$4:B$503,2,FALSE),"")</f>
        <v/>
      </c>
      <c r="C71" t="str">
        <f>_xlfn.IFNA(VLOOKUP($A71,'DESGLOSE PRESUPUESTO'!$A$4:C$503,3,FALSE),"")</f>
        <v/>
      </c>
      <c r="D71" t="str">
        <f>_xlfn.IFNA(VLOOKUP($A71,'DESGLOSE PRESUPUESTO'!$A$4:D$503,4,FALSE),"")</f>
        <v/>
      </c>
      <c r="E71" t="str">
        <f>_xlfn.IFNA(VLOOKUP($A71,'DESGLOSE PRESUPUESTO'!$A$4:E$503,5,FALSE),"")</f>
        <v/>
      </c>
      <c r="F71" t="str">
        <f>_xlfn.IFNA(IF(VLOOKUP($A71,'DESGLOSE PRESUPUESTO'!$A$4:$Q$503,6,FALSE)="X", "X", ""),"")</f>
        <v/>
      </c>
      <c r="G71" t="str">
        <f>_xlfn.IFNA(IF(VLOOKUP($A71,'DESGLOSE PRESUPUESTO'!$A$4:$Q$503,7,FALSE)="X", "X", ""),"")</f>
        <v/>
      </c>
      <c r="H71" t="str">
        <f>_xlfn.IFNA(IF(VLOOKUP($A71,'DESGLOSE PRESUPUESTO'!$A$4:$Q$503,8,FALSE)="X", "X", ""),"")</f>
        <v/>
      </c>
      <c r="I71" t="str">
        <f>_xlfn.IFNA(IF(VLOOKUP($A71,'DESGLOSE PRESUPUESTO'!$A$4:$Q$503,9,FALSE)="X", "X", ""),"")</f>
        <v/>
      </c>
      <c r="J71" t="str">
        <f>_xlfn.IFNA(IF(VLOOKUP($A71,'DESGLOSE PRESUPUESTO'!$A$4:$Q$503,10,FALSE)="X", "X", ""),"")</f>
        <v/>
      </c>
      <c r="K71" t="str">
        <f>_xlfn.IFNA(IF(VLOOKUP($A71,'DESGLOSE PRESUPUESTO'!$A$4:$Q$503,11,FALSE)="X", "X", ""),"")</f>
        <v/>
      </c>
      <c r="L71" t="str">
        <f>_xlfn.IFNA(IF(VLOOKUP($A71,'DESGLOSE PRESUPUESTO'!$A$4:$Q$503,12,FALSE)="X", "X", ""),"")</f>
        <v/>
      </c>
      <c r="M71" t="str">
        <f>_xlfn.IFNA(IF(VLOOKUP($A71,'DESGLOSE PRESUPUESTO'!$A$4:$Q$503,13,FALSE)="X", "X", ""),"")</f>
        <v/>
      </c>
      <c r="N71" t="str">
        <f>_xlfn.IFNA(IF(VLOOKUP($A71,'DESGLOSE PRESUPUESTO'!$A$4:$Q$503,14,FALSE)="X", "X", ""),"")</f>
        <v/>
      </c>
      <c r="O71" t="str">
        <f>_xlfn.IFNA(IF(VLOOKUP($A71,'DESGLOSE PRESUPUESTO'!$A$4:$Q$503,15,FALSE)="X", "X", ""),"")</f>
        <v/>
      </c>
      <c r="P71" t="str">
        <f>_xlfn.IFNA(IF(VLOOKUP($A71,'DESGLOSE PRESUPUESTO'!$A$4:$Q$503,16,FALSE)="X", "X", ""),"")</f>
        <v/>
      </c>
      <c r="Q71" t="str">
        <f>_xlfn.IFNA(IF(VLOOKUP($A71,'DESGLOSE PRESUPUESTO'!$A$4:$Q$503,17,FALSE)="X", "X", ""),"")</f>
        <v/>
      </c>
      <c r="R71">
        <f>SUMIF('DESGLOSE PRESUPUESTO'!$A$5:$A$503,$A$5:$A$264,'DESGLOSE PRESUPUESTO'!$S$5:$S$503)</f>
        <v>0</v>
      </c>
    </row>
    <row r="72" spans="1:18" x14ac:dyDescent="0.25">
      <c r="A72" s="3" t="s">
        <v>624</v>
      </c>
      <c r="B72" t="str">
        <f>_xlfn.IFNA(VLOOKUP($A72,'DESGLOSE PRESUPUESTO'!$A$4:B$503,2,FALSE),"")</f>
        <v/>
      </c>
      <c r="C72" t="str">
        <f>_xlfn.IFNA(VLOOKUP($A72,'DESGLOSE PRESUPUESTO'!$A$4:C$503,3,FALSE),"")</f>
        <v/>
      </c>
      <c r="D72" t="str">
        <f>_xlfn.IFNA(VLOOKUP($A72,'DESGLOSE PRESUPUESTO'!$A$4:D$503,4,FALSE),"")</f>
        <v/>
      </c>
      <c r="E72" t="str">
        <f>_xlfn.IFNA(VLOOKUP($A72,'DESGLOSE PRESUPUESTO'!$A$4:E$503,5,FALSE),"")</f>
        <v/>
      </c>
      <c r="F72" t="str">
        <f>_xlfn.IFNA(IF(VLOOKUP($A72,'DESGLOSE PRESUPUESTO'!$A$4:$Q$503,6,FALSE)="X", "X", ""),"")</f>
        <v/>
      </c>
      <c r="G72" t="str">
        <f>_xlfn.IFNA(IF(VLOOKUP($A72,'DESGLOSE PRESUPUESTO'!$A$4:$Q$503,7,FALSE)="X", "X", ""),"")</f>
        <v/>
      </c>
      <c r="H72" t="str">
        <f>_xlfn.IFNA(IF(VLOOKUP($A72,'DESGLOSE PRESUPUESTO'!$A$4:$Q$503,8,FALSE)="X", "X", ""),"")</f>
        <v/>
      </c>
      <c r="I72" t="str">
        <f>_xlfn.IFNA(IF(VLOOKUP($A72,'DESGLOSE PRESUPUESTO'!$A$4:$Q$503,9,FALSE)="X", "X", ""),"")</f>
        <v/>
      </c>
      <c r="J72" t="str">
        <f>_xlfn.IFNA(IF(VLOOKUP($A72,'DESGLOSE PRESUPUESTO'!$A$4:$Q$503,10,FALSE)="X", "X", ""),"")</f>
        <v/>
      </c>
      <c r="K72" t="str">
        <f>_xlfn.IFNA(IF(VLOOKUP($A72,'DESGLOSE PRESUPUESTO'!$A$4:$Q$503,11,FALSE)="X", "X", ""),"")</f>
        <v/>
      </c>
      <c r="L72" t="str">
        <f>_xlfn.IFNA(IF(VLOOKUP($A72,'DESGLOSE PRESUPUESTO'!$A$4:$Q$503,12,FALSE)="X", "X", ""),"")</f>
        <v/>
      </c>
      <c r="M72" t="str">
        <f>_xlfn.IFNA(IF(VLOOKUP($A72,'DESGLOSE PRESUPUESTO'!$A$4:$Q$503,13,FALSE)="X", "X", ""),"")</f>
        <v/>
      </c>
      <c r="N72" t="str">
        <f>_xlfn.IFNA(IF(VLOOKUP($A72,'DESGLOSE PRESUPUESTO'!$A$4:$Q$503,14,FALSE)="X", "X", ""),"")</f>
        <v/>
      </c>
      <c r="O72" t="str">
        <f>_xlfn.IFNA(IF(VLOOKUP($A72,'DESGLOSE PRESUPUESTO'!$A$4:$Q$503,15,FALSE)="X", "X", ""),"")</f>
        <v/>
      </c>
      <c r="P72" t="str">
        <f>_xlfn.IFNA(IF(VLOOKUP($A72,'DESGLOSE PRESUPUESTO'!$A$4:$Q$503,16,FALSE)="X", "X", ""),"")</f>
        <v/>
      </c>
      <c r="Q72" t="str">
        <f>_xlfn.IFNA(IF(VLOOKUP($A72,'DESGLOSE PRESUPUESTO'!$A$4:$Q$503,17,FALSE)="X", "X", ""),"")</f>
        <v/>
      </c>
      <c r="R72">
        <f>SUMIF('DESGLOSE PRESUPUESTO'!$A$5:$A$503,$A$5:$A$264,'DESGLOSE PRESUPUESTO'!$S$5:$S$503)</f>
        <v>0</v>
      </c>
    </row>
    <row r="73" spans="1:18" x14ac:dyDescent="0.25">
      <c r="A73" s="3" t="s">
        <v>625</v>
      </c>
      <c r="B73" t="str">
        <f>_xlfn.IFNA(VLOOKUP($A73,'DESGLOSE PRESUPUESTO'!$A$4:B$503,2,FALSE),"")</f>
        <v/>
      </c>
      <c r="C73" t="str">
        <f>_xlfn.IFNA(VLOOKUP($A73,'DESGLOSE PRESUPUESTO'!$A$4:C$503,3,FALSE),"")</f>
        <v/>
      </c>
      <c r="D73" t="str">
        <f>_xlfn.IFNA(VLOOKUP($A73,'DESGLOSE PRESUPUESTO'!$A$4:D$503,4,FALSE),"")</f>
        <v/>
      </c>
      <c r="E73" t="str">
        <f>_xlfn.IFNA(VLOOKUP($A73,'DESGLOSE PRESUPUESTO'!$A$4:E$503,5,FALSE),"")</f>
        <v/>
      </c>
      <c r="F73" t="str">
        <f>_xlfn.IFNA(IF(VLOOKUP($A73,'DESGLOSE PRESUPUESTO'!$A$4:$Q$503,6,FALSE)="X", "X", ""),"")</f>
        <v/>
      </c>
      <c r="G73" t="str">
        <f>_xlfn.IFNA(IF(VLOOKUP($A73,'DESGLOSE PRESUPUESTO'!$A$4:$Q$503,7,FALSE)="X", "X", ""),"")</f>
        <v/>
      </c>
      <c r="H73" t="str">
        <f>_xlfn.IFNA(IF(VLOOKUP($A73,'DESGLOSE PRESUPUESTO'!$A$4:$Q$503,8,FALSE)="X", "X", ""),"")</f>
        <v/>
      </c>
      <c r="I73" t="str">
        <f>_xlfn.IFNA(IF(VLOOKUP($A73,'DESGLOSE PRESUPUESTO'!$A$4:$Q$503,9,FALSE)="X", "X", ""),"")</f>
        <v/>
      </c>
      <c r="J73" t="str">
        <f>_xlfn.IFNA(IF(VLOOKUP($A73,'DESGLOSE PRESUPUESTO'!$A$4:$Q$503,10,FALSE)="X", "X", ""),"")</f>
        <v/>
      </c>
      <c r="K73" t="str">
        <f>_xlfn.IFNA(IF(VLOOKUP($A73,'DESGLOSE PRESUPUESTO'!$A$4:$Q$503,11,FALSE)="X", "X", ""),"")</f>
        <v/>
      </c>
      <c r="L73" t="str">
        <f>_xlfn.IFNA(IF(VLOOKUP($A73,'DESGLOSE PRESUPUESTO'!$A$4:$Q$503,12,FALSE)="X", "X", ""),"")</f>
        <v/>
      </c>
      <c r="M73" t="str">
        <f>_xlfn.IFNA(IF(VLOOKUP($A73,'DESGLOSE PRESUPUESTO'!$A$4:$Q$503,13,FALSE)="X", "X", ""),"")</f>
        <v/>
      </c>
      <c r="N73" t="str">
        <f>_xlfn.IFNA(IF(VLOOKUP($A73,'DESGLOSE PRESUPUESTO'!$A$4:$Q$503,14,FALSE)="X", "X", ""),"")</f>
        <v/>
      </c>
      <c r="O73" t="str">
        <f>_xlfn.IFNA(IF(VLOOKUP($A73,'DESGLOSE PRESUPUESTO'!$A$4:$Q$503,15,FALSE)="X", "X", ""),"")</f>
        <v/>
      </c>
      <c r="P73" t="str">
        <f>_xlfn.IFNA(IF(VLOOKUP($A73,'DESGLOSE PRESUPUESTO'!$A$4:$Q$503,16,FALSE)="X", "X", ""),"")</f>
        <v/>
      </c>
      <c r="Q73" t="str">
        <f>_xlfn.IFNA(IF(VLOOKUP($A73,'DESGLOSE PRESUPUESTO'!$A$4:$Q$503,17,FALSE)="X", "X", ""),"")</f>
        <v/>
      </c>
      <c r="R73">
        <f>SUMIF('DESGLOSE PRESUPUESTO'!$A$5:$A$503,$A$5:$A$264,'DESGLOSE PRESUPUESTO'!$S$5:$S$503)</f>
        <v>0</v>
      </c>
    </row>
    <row r="74" spans="1:18" x14ac:dyDescent="0.25">
      <c r="A74" s="3" t="s">
        <v>626</v>
      </c>
      <c r="B74" t="str">
        <f>_xlfn.IFNA(VLOOKUP($A74,'DESGLOSE PRESUPUESTO'!$A$4:B$503,2,FALSE),"")</f>
        <v/>
      </c>
      <c r="C74" t="str">
        <f>_xlfn.IFNA(VLOOKUP($A74,'DESGLOSE PRESUPUESTO'!$A$4:C$503,3,FALSE),"")</f>
        <v/>
      </c>
      <c r="D74" t="str">
        <f>_xlfn.IFNA(VLOOKUP($A74,'DESGLOSE PRESUPUESTO'!$A$4:D$503,4,FALSE),"")</f>
        <v/>
      </c>
      <c r="E74" t="str">
        <f>_xlfn.IFNA(VLOOKUP($A74,'DESGLOSE PRESUPUESTO'!$A$4:E$503,5,FALSE),"")</f>
        <v/>
      </c>
      <c r="F74" t="str">
        <f>_xlfn.IFNA(IF(VLOOKUP($A74,'DESGLOSE PRESUPUESTO'!$A$4:$Q$503,6,FALSE)="X", "X", ""),"")</f>
        <v/>
      </c>
      <c r="G74" t="str">
        <f>_xlfn.IFNA(IF(VLOOKUP($A74,'DESGLOSE PRESUPUESTO'!$A$4:$Q$503,7,FALSE)="X", "X", ""),"")</f>
        <v/>
      </c>
      <c r="H74" t="str">
        <f>_xlfn.IFNA(IF(VLOOKUP($A74,'DESGLOSE PRESUPUESTO'!$A$4:$Q$503,8,FALSE)="X", "X", ""),"")</f>
        <v/>
      </c>
      <c r="I74" t="str">
        <f>_xlfn.IFNA(IF(VLOOKUP($A74,'DESGLOSE PRESUPUESTO'!$A$4:$Q$503,9,FALSE)="X", "X", ""),"")</f>
        <v/>
      </c>
      <c r="J74" t="str">
        <f>_xlfn.IFNA(IF(VLOOKUP($A74,'DESGLOSE PRESUPUESTO'!$A$4:$Q$503,10,FALSE)="X", "X", ""),"")</f>
        <v/>
      </c>
      <c r="K74" t="str">
        <f>_xlfn.IFNA(IF(VLOOKUP($A74,'DESGLOSE PRESUPUESTO'!$A$4:$Q$503,11,FALSE)="X", "X", ""),"")</f>
        <v/>
      </c>
      <c r="L74" t="str">
        <f>_xlfn.IFNA(IF(VLOOKUP($A74,'DESGLOSE PRESUPUESTO'!$A$4:$Q$503,12,FALSE)="X", "X", ""),"")</f>
        <v/>
      </c>
      <c r="M74" t="str">
        <f>_xlfn.IFNA(IF(VLOOKUP($A74,'DESGLOSE PRESUPUESTO'!$A$4:$Q$503,13,FALSE)="X", "X", ""),"")</f>
        <v/>
      </c>
      <c r="N74" t="str">
        <f>_xlfn.IFNA(IF(VLOOKUP($A74,'DESGLOSE PRESUPUESTO'!$A$4:$Q$503,14,FALSE)="X", "X", ""),"")</f>
        <v/>
      </c>
      <c r="O74" t="str">
        <f>_xlfn.IFNA(IF(VLOOKUP($A74,'DESGLOSE PRESUPUESTO'!$A$4:$Q$503,15,FALSE)="X", "X", ""),"")</f>
        <v/>
      </c>
      <c r="P74" t="str">
        <f>_xlfn.IFNA(IF(VLOOKUP($A74,'DESGLOSE PRESUPUESTO'!$A$4:$Q$503,16,FALSE)="X", "X", ""),"")</f>
        <v/>
      </c>
      <c r="Q74" t="str">
        <f>_xlfn.IFNA(IF(VLOOKUP($A74,'DESGLOSE PRESUPUESTO'!$A$4:$Q$503,17,FALSE)="X", "X", ""),"")</f>
        <v/>
      </c>
      <c r="R74">
        <f>SUMIF('DESGLOSE PRESUPUESTO'!$A$5:$A$503,$A$5:$A$264,'DESGLOSE PRESUPUESTO'!$S$5:$S$503)</f>
        <v>0</v>
      </c>
    </row>
    <row r="75" spans="1:18" x14ac:dyDescent="0.25">
      <c r="A75" s="3" t="s">
        <v>627</v>
      </c>
      <c r="B75" t="str">
        <f>_xlfn.IFNA(VLOOKUP($A75,'DESGLOSE PRESUPUESTO'!$A$4:B$503,2,FALSE),"")</f>
        <v/>
      </c>
      <c r="C75" t="str">
        <f>_xlfn.IFNA(VLOOKUP($A75,'DESGLOSE PRESUPUESTO'!$A$4:C$503,3,FALSE),"")</f>
        <v/>
      </c>
      <c r="D75" t="str">
        <f>_xlfn.IFNA(VLOOKUP($A75,'DESGLOSE PRESUPUESTO'!$A$4:D$503,4,FALSE),"")</f>
        <v/>
      </c>
      <c r="E75" t="str">
        <f>_xlfn.IFNA(VLOOKUP($A75,'DESGLOSE PRESUPUESTO'!$A$4:E$503,5,FALSE),"")</f>
        <v/>
      </c>
      <c r="F75" t="str">
        <f>_xlfn.IFNA(IF(VLOOKUP($A75,'DESGLOSE PRESUPUESTO'!$A$4:$Q$503,6,FALSE)="X", "X", ""),"")</f>
        <v/>
      </c>
      <c r="G75" t="str">
        <f>_xlfn.IFNA(IF(VLOOKUP($A75,'DESGLOSE PRESUPUESTO'!$A$4:$Q$503,7,FALSE)="X", "X", ""),"")</f>
        <v/>
      </c>
      <c r="H75" t="str">
        <f>_xlfn.IFNA(IF(VLOOKUP($A75,'DESGLOSE PRESUPUESTO'!$A$4:$Q$503,8,FALSE)="X", "X", ""),"")</f>
        <v/>
      </c>
      <c r="I75" t="str">
        <f>_xlfn.IFNA(IF(VLOOKUP($A75,'DESGLOSE PRESUPUESTO'!$A$4:$Q$503,9,FALSE)="X", "X", ""),"")</f>
        <v/>
      </c>
      <c r="J75" t="str">
        <f>_xlfn.IFNA(IF(VLOOKUP($A75,'DESGLOSE PRESUPUESTO'!$A$4:$Q$503,10,FALSE)="X", "X", ""),"")</f>
        <v/>
      </c>
      <c r="K75" t="str">
        <f>_xlfn.IFNA(IF(VLOOKUP($A75,'DESGLOSE PRESUPUESTO'!$A$4:$Q$503,11,FALSE)="X", "X", ""),"")</f>
        <v/>
      </c>
      <c r="L75" t="str">
        <f>_xlfn.IFNA(IF(VLOOKUP($A75,'DESGLOSE PRESUPUESTO'!$A$4:$Q$503,12,FALSE)="X", "X", ""),"")</f>
        <v/>
      </c>
      <c r="M75" t="str">
        <f>_xlfn.IFNA(IF(VLOOKUP($A75,'DESGLOSE PRESUPUESTO'!$A$4:$Q$503,13,FALSE)="X", "X", ""),"")</f>
        <v/>
      </c>
      <c r="N75" t="str">
        <f>_xlfn.IFNA(IF(VLOOKUP($A75,'DESGLOSE PRESUPUESTO'!$A$4:$Q$503,14,FALSE)="X", "X", ""),"")</f>
        <v/>
      </c>
      <c r="O75" t="str">
        <f>_xlfn.IFNA(IF(VLOOKUP($A75,'DESGLOSE PRESUPUESTO'!$A$4:$Q$503,15,FALSE)="X", "X", ""),"")</f>
        <v/>
      </c>
      <c r="P75" t="str">
        <f>_xlfn.IFNA(IF(VLOOKUP($A75,'DESGLOSE PRESUPUESTO'!$A$4:$Q$503,16,FALSE)="X", "X", ""),"")</f>
        <v/>
      </c>
      <c r="Q75" t="str">
        <f>_xlfn.IFNA(IF(VLOOKUP($A75,'DESGLOSE PRESUPUESTO'!$A$4:$Q$503,17,FALSE)="X", "X", ""),"")</f>
        <v/>
      </c>
      <c r="R75">
        <f>SUMIF('DESGLOSE PRESUPUESTO'!$A$5:$A$503,$A$5:$A$264,'DESGLOSE PRESUPUESTO'!$S$5:$S$503)</f>
        <v>0</v>
      </c>
    </row>
    <row r="76" spans="1:18" x14ac:dyDescent="0.25">
      <c r="A76" s="3" t="s">
        <v>628</v>
      </c>
      <c r="B76" t="str">
        <f>_xlfn.IFNA(VLOOKUP($A76,'DESGLOSE PRESUPUESTO'!$A$4:B$503,2,FALSE),"")</f>
        <v/>
      </c>
      <c r="C76" t="str">
        <f>_xlfn.IFNA(VLOOKUP($A76,'DESGLOSE PRESUPUESTO'!$A$4:C$503,3,FALSE),"")</f>
        <v/>
      </c>
      <c r="D76" t="str">
        <f>_xlfn.IFNA(VLOOKUP($A76,'DESGLOSE PRESUPUESTO'!$A$4:D$503,4,FALSE),"")</f>
        <v/>
      </c>
      <c r="E76" t="str">
        <f>_xlfn.IFNA(VLOOKUP($A76,'DESGLOSE PRESUPUESTO'!$A$4:E$503,5,FALSE),"")</f>
        <v/>
      </c>
      <c r="F76" t="str">
        <f>_xlfn.IFNA(IF(VLOOKUP($A76,'DESGLOSE PRESUPUESTO'!$A$4:$Q$503,6,FALSE)="X", "X", ""),"")</f>
        <v/>
      </c>
      <c r="G76" t="str">
        <f>_xlfn.IFNA(IF(VLOOKUP($A76,'DESGLOSE PRESUPUESTO'!$A$4:$Q$503,7,FALSE)="X", "X", ""),"")</f>
        <v/>
      </c>
      <c r="H76" t="str">
        <f>_xlfn.IFNA(IF(VLOOKUP($A76,'DESGLOSE PRESUPUESTO'!$A$4:$Q$503,8,FALSE)="X", "X", ""),"")</f>
        <v/>
      </c>
      <c r="I76" t="str">
        <f>_xlfn.IFNA(IF(VLOOKUP($A76,'DESGLOSE PRESUPUESTO'!$A$4:$Q$503,9,FALSE)="X", "X", ""),"")</f>
        <v/>
      </c>
      <c r="J76" t="str">
        <f>_xlfn.IFNA(IF(VLOOKUP($A76,'DESGLOSE PRESUPUESTO'!$A$4:$Q$503,10,FALSE)="X", "X", ""),"")</f>
        <v/>
      </c>
      <c r="K76" t="str">
        <f>_xlfn.IFNA(IF(VLOOKUP($A76,'DESGLOSE PRESUPUESTO'!$A$4:$Q$503,11,FALSE)="X", "X", ""),"")</f>
        <v/>
      </c>
      <c r="L76" t="str">
        <f>_xlfn.IFNA(IF(VLOOKUP($A76,'DESGLOSE PRESUPUESTO'!$A$4:$Q$503,12,FALSE)="X", "X", ""),"")</f>
        <v/>
      </c>
      <c r="M76" t="str">
        <f>_xlfn.IFNA(IF(VLOOKUP($A76,'DESGLOSE PRESUPUESTO'!$A$4:$Q$503,13,FALSE)="X", "X", ""),"")</f>
        <v/>
      </c>
      <c r="N76" t="str">
        <f>_xlfn.IFNA(IF(VLOOKUP($A76,'DESGLOSE PRESUPUESTO'!$A$4:$Q$503,14,FALSE)="X", "X", ""),"")</f>
        <v/>
      </c>
      <c r="O76" t="str">
        <f>_xlfn.IFNA(IF(VLOOKUP($A76,'DESGLOSE PRESUPUESTO'!$A$4:$Q$503,15,FALSE)="X", "X", ""),"")</f>
        <v/>
      </c>
      <c r="P76" t="str">
        <f>_xlfn.IFNA(IF(VLOOKUP($A76,'DESGLOSE PRESUPUESTO'!$A$4:$Q$503,16,FALSE)="X", "X", ""),"")</f>
        <v/>
      </c>
      <c r="Q76" t="str">
        <f>_xlfn.IFNA(IF(VLOOKUP($A76,'DESGLOSE PRESUPUESTO'!$A$4:$Q$503,17,FALSE)="X", "X", ""),"")</f>
        <v/>
      </c>
      <c r="R76">
        <f>SUMIF('DESGLOSE PRESUPUESTO'!$A$5:$A$503,$A$5:$A$264,'DESGLOSE PRESUPUESTO'!$S$5:$S$503)</f>
        <v>0</v>
      </c>
    </row>
    <row r="77" spans="1:18" x14ac:dyDescent="0.25">
      <c r="A77" s="3" t="s">
        <v>629</v>
      </c>
      <c r="B77" t="str">
        <f>_xlfn.IFNA(VLOOKUP($A77,'DESGLOSE PRESUPUESTO'!$A$4:B$503,2,FALSE),"")</f>
        <v/>
      </c>
      <c r="C77" t="str">
        <f>_xlfn.IFNA(VLOOKUP($A77,'DESGLOSE PRESUPUESTO'!$A$4:C$503,3,FALSE),"")</f>
        <v/>
      </c>
      <c r="D77" t="str">
        <f>_xlfn.IFNA(VLOOKUP($A77,'DESGLOSE PRESUPUESTO'!$A$4:D$503,4,FALSE),"")</f>
        <v/>
      </c>
      <c r="E77" t="str">
        <f>_xlfn.IFNA(VLOOKUP($A77,'DESGLOSE PRESUPUESTO'!$A$4:E$503,5,FALSE),"")</f>
        <v/>
      </c>
      <c r="F77" t="str">
        <f>_xlfn.IFNA(IF(VLOOKUP($A77,'DESGLOSE PRESUPUESTO'!$A$4:$Q$503,6,FALSE)="X", "X", ""),"")</f>
        <v/>
      </c>
      <c r="G77" t="str">
        <f>_xlfn.IFNA(IF(VLOOKUP($A77,'DESGLOSE PRESUPUESTO'!$A$4:$Q$503,7,FALSE)="X", "X", ""),"")</f>
        <v/>
      </c>
      <c r="H77" t="str">
        <f>_xlfn.IFNA(IF(VLOOKUP($A77,'DESGLOSE PRESUPUESTO'!$A$4:$Q$503,8,FALSE)="X", "X", ""),"")</f>
        <v/>
      </c>
      <c r="I77" t="str">
        <f>_xlfn.IFNA(IF(VLOOKUP($A77,'DESGLOSE PRESUPUESTO'!$A$4:$Q$503,9,FALSE)="X", "X", ""),"")</f>
        <v/>
      </c>
      <c r="J77" t="str">
        <f>_xlfn.IFNA(IF(VLOOKUP($A77,'DESGLOSE PRESUPUESTO'!$A$4:$Q$503,10,FALSE)="X", "X", ""),"")</f>
        <v/>
      </c>
      <c r="K77" t="str">
        <f>_xlfn.IFNA(IF(VLOOKUP($A77,'DESGLOSE PRESUPUESTO'!$A$4:$Q$503,11,FALSE)="X", "X", ""),"")</f>
        <v/>
      </c>
      <c r="L77" t="str">
        <f>_xlfn.IFNA(IF(VLOOKUP($A77,'DESGLOSE PRESUPUESTO'!$A$4:$Q$503,12,FALSE)="X", "X", ""),"")</f>
        <v/>
      </c>
      <c r="M77" t="str">
        <f>_xlfn.IFNA(IF(VLOOKUP($A77,'DESGLOSE PRESUPUESTO'!$A$4:$Q$503,13,FALSE)="X", "X", ""),"")</f>
        <v/>
      </c>
      <c r="N77" t="str">
        <f>_xlfn.IFNA(IF(VLOOKUP($A77,'DESGLOSE PRESUPUESTO'!$A$4:$Q$503,14,FALSE)="X", "X", ""),"")</f>
        <v/>
      </c>
      <c r="O77" t="str">
        <f>_xlfn.IFNA(IF(VLOOKUP($A77,'DESGLOSE PRESUPUESTO'!$A$4:$Q$503,15,FALSE)="X", "X", ""),"")</f>
        <v/>
      </c>
      <c r="P77" t="str">
        <f>_xlfn.IFNA(IF(VLOOKUP($A77,'DESGLOSE PRESUPUESTO'!$A$4:$Q$503,16,FALSE)="X", "X", ""),"")</f>
        <v/>
      </c>
      <c r="Q77" t="str">
        <f>_xlfn.IFNA(IF(VLOOKUP($A77,'DESGLOSE PRESUPUESTO'!$A$4:$Q$503,17,FALSE)="X", "X", ""),"")</f>
        <v/>
      </c>
      <c r="R77">
        <f>SUMIF('DESGLOSE PRESUPUESTO'!$A$5:$A$503,$A$5:$A$264,'DESGLOSE PRESUPUESTO'!$S$5:$S$503)</f>
        <v>0</v>
      </c>
    </row>
    <row r="78" spans="1:18" x14ac:dyDescent="0.25">
      <c r="A78" s="3" t="s">
        <v>630</v>
      </c>
      <c r="B78" t="str">
        <f>_xlfn.IFNA(VLOOKUP($A78,'DESGLOSE PRESUPUESTO'!$A$4:B$503,2,FALSE),"")</f>
        <v/>
      </c>
      <c r="C78" t="str">
        <f>_xlfn.IFNA(VLOOKUP($A78,'DESGLOSE PRESUPUESTO'!$A$4:C$503,3,FALSE),"")</f>
        <v/>
      </c>
      <c r="D78" t="str">
        <f>_xlfn.IFNA(VLOOKUP($A78,'DESGLOSE PRESUPUESTO'!$A$4:D$503,4,FALSE),"")</f>
        <v/>
      </c>
      <c r="E78" t="str">
        <f>_xlfn.IFNA(VLOOKUP($A78,'DESGLOSE PRESUPUESTO'!$A$4:E$503,5,FALSE),"")</f>
        <v/>
      </c>
      <c r="F78" t="str">
        <f>_xlfn.IFNA(IF(VLOOKUP($A78,'DESGLOSE PRESUPUESTO'!$A$4:$Q$503,6,FALSE)="X", "X", ""),"")</f>
        <v/>
      </c>
      <c r="G78" t="str">
        <f>_xlfn.IFNA(IF(VLOOKUP($A78,'DESGLOSE PRESUPUESTO'!$A$4:$Q$503,7,FALSE)="X", "X", ""),"")</f>
        <v/>
      </c>
      <c r="H78" t="str">
        <f>_xlfn.IFNA(IF(VLOOKUP($A78,'DESGLOSE PRESUPUESTO'!$A$4:$Q$503,8,FALSE)="X", "X", ""),"")</f>
        <v/>
      </c>
      <c r="I78" t="str">
        <f>_xlfn.IFNA(IF(VLOOKUP($A78,'DESGLOSE PRESUPUESTO'!$A$4:$Q$503,9,FALSE)="X", "X", ""),"")</f>
        <v/>
      </c>
      <c r="J78" t="str">
        <f>_xlfn.IFNA(IF(VLOOKUP($A78,'DESGLOSE PRESUPUESTO'!$A$4:$Q$503,10,FALSE)="X", "X", ""),"")</f>
        <v/>
      </c>
      <c r="K78" t="str">
        <f>_xlfn.IFNA(IF(VLOOKUP($A78,'DESGLOSE PRESUPUESTO'!$A$4:$Q$503,11,FALSE)="X", "X", ""),"")</f>
        <v/>
      </c>
      <c r="L78" t="str">
        <f>_xlfn.IFNA(IF(VLOOKUP($A78,'DESGLOSE PRESUPUESTO'!$A$4:$Q$503,12,FALSE)="X", "X", ""),"")</f>
        <v/>
      </c>
      <c r="M78" t="str">
        <f>_xlfn.IFNA(IF(VLOOKUP($A78,'DESGLOSE PRESUPUESTO'!$A$4:$Q$503,13,FALSE)="X", "X", ""),"")</f>
        <v/>
      </c>
      <c r="N78" t="str">
        <f>_xlfn.IFNA(IF(VLOOKUP($A78,'DESGLOSE PRESUPUESTO'!$A$4:$Q$503,14,FALSE)="X", "X", ""),"")</f>
        <v/>
      </c>
      <c r="O78" t="str">
        <f>_xlfn.IFNA(IF(VLOOKUP($A78,'DESGLOSE PRESUPUESTO'!$A$4:$Q$503,15,FALSE)="X", "X", ""),"")</f>
        <v/>
      </c>
      <c r="P78" t="str">
        <f>_xlfn.IFNA(IF(VLOOKUP($A78,'DESGLOSE PRESUPUESTO'!$A$4:$Q$503,16,FALSE)="X", "X", ""),"")</f>
        <v/>
      </c>
      <c r="Q78" t="str">
        <f>_xlfn.IFNA(IF(VLOOKUP($A78,'DESGLOSE PRESUPUESTO'!$A$4:$Q$503,17,FALSE)="X", "X", ""),"")</f>
        <v/>
      </c>
      <c r="R78">
        <f>SUMIF('DESGLOSE PRESUPUESTO'!$A$5:$A$503,$A$5:$A$264,'DESGLOSE PRESUPUESTO'!$S$5:$S$503)</f>
        <v>0</v>
      </c>
    </row>
    <row r="79" spans="1:18" x14ac:dyDescent="0.25">
      <c r="A79" s="3" t="s">
        <v>631</v>
      </c>
      <c r="B79" t="str">
        <f>_xlfn.IFNA(VLOOKUP($A79,'DESGLOSE PRESUPUESTO'!$A$4:B$503,2,FALSE),"")</f>
        <v/>
      </c>
      <c r="C79" t="str">
        <f>_xlfn.IFNA(VLOOKUP($A79,'DESGLOSE PRESUPUESTO'!$A$4:C$503,3,FALSE),"")</f>
        <v/>
      </c>
      <c r="D79" t="str">
        <f>_xlfn.IFNA(VLOOKUP($A79,'DESGLOSE PRESUPUESTO'!$A$4:D$503,4,FALSE),"")</f>
        <v/>
      </c>
      <c r="E79" t="str">
        <f>_xlfn.IFNA(VLOOKUP($A79,'DESGLOSE PRESUPUESTO'!$A$4:E$503,5,FALSE),"")</f>
        <v/>
      </c>
      <c r="F79" t="str">
        <f>_xlfn.IFNA(IF(VLOOKUP($A79,'DESGLOSE PRESUPUESTO'!$A$4:$Q$503,6,FALSE)="X", "X", ""),"")</f>
        <v/>
      </c>
      <c r="G79" t="str">
        <f>_xlfn.IFNA(IF(VLOOKUP($A79,'DESGLOSE PRESUPUESTO'!$A$4:$Q$503,7,FALSE)="X", "X", ""),"")</f>
        <v/>
      </c>
      <c r="H79" t="str">
        <f>_xlfn.IFNA(IF(VLOOKUP($A79,'DESGLOSE PRESUPUESTO'!$A$4:$Q$503,8,FALSE)="X", "X", ""),"")</f>
        <v/>
      </c>
      <c r="I79" t="str">
        <f>_xlfn.IFNA(IF(VLOOKUP($A79,'DESGLOSE PRESUPUESTO'!$A$4:$Q$503,9,FALSE)="X", "X", ""),"")</f>
        <v/>
      </c>
      <c r="J79" t="str">
        <f>_xlfn.IFNA(IF(VLOOKUP($A79,'DESGLOSE PRESUPUESTO'!$A$4:$Q$503,10,FALSE)="X", "X", ""),"")</f>
        <v/>
      </c>
      <c r="K79" t="str">
        <f>_xlfn.IFNA(IF(VLOOKUP($A79,'DESGLOSE PRESUPUESTO'!$A$4:$Q$503,11,FALSE)="X", "X", ""),"")</f>
        <v/>
      </c>
      <c r="L79" t="str">
        <f>_xlfn.IFNA(IF(VLOOKUP($A79,'DESGLOSE PRESUPUESTO'!$A$4:$Q$503,12,FALSE)="X", "X", ""),"")</f>
        <v/>
      </c>
      <c r="M79" t="str">
        <f>_xlfn.IFNA(IF(VLOOKUP($A79,'DESGLOSE PRESUPUESTO'!$A$4:$Q$503,13,FALSE)="X", "X", ""),"")</f>
        <v/>
      </c>
      <c r="N79" t="str">
        <f>_xlfn.IFNA(IF(VLOOKUP($A79,'DESGLOSE PRESUPUESTO'!$A$4:$Q$503,14,FALSE)="X", "X", ""),"")</f>
        <v/>
      </c>
      <c r="O79" t="str">
        <f>_xlfn.IFNA(IF(VLOOKUP($A79,'DESGLOSE PRESUPUESTO'!$A$4:$Q$503,15,FALSE)="X", "X", ""),"")</f>
        <v/>
      </c>
      <c r="P79" t="str">
        <f>_xlfn.IFNA(IF(VLOOKUP($A79,'DESGLOSE PRESUPUESTO'!$A$4:$Q$503,16,FALSE)="X", "X", ""),"")</f>
        <v/>
      </c>
      <c r="Q79" t="str">
        <f>_xlfn.IFNA(IF(VLOOKUP($A79,'DESGLOSE PRESUPUESTO'!$A$4:$Q$503,17,FALSE)="X", "X", ""),"")</f>
        <v/>
      </c>
      <c r="R79">
        <f>SUMIF('DESGLOSE PRESUPUESTO'!$A$5:$A$503,$A$5:$A$264,'DESGLOSE PRESUPUESTO'!$S$5:$S$503)</f>
        <v>0</v>
      </c>
    </row>
    <row r="80" spans="1:18" x14ac:dyDescent="0.25">
      <c r="A80" s="3" t="s">
        <v>632</v>
      </c>
      <c r="B80" t="str">
        <f>_xlfn.IFNA(VLOOKUP($A80,'DESGLOSE PRESUPUESTO'!$A$4:B$503,2,FALSE),"")</f>
        <v/>
      </c>
      <c r="C80" t="str">
        <f>_xlfn.IFNA(VLOOKUP($A80,'DESGLOSE PRESUPUESTO'!$A$4:C$503,3,FALSE),"")</f>
        <v/>
      </c>
      <c r="D80" t="str">
        <f>_xlfn.IFNA(VLOOKUP($A80,'DESGLOSE PRESUPUESTO'!$A$4:D$503,4,FALSE),"")</f>
        <v/>
      </c>
      <c r="E80" t="str">
        <f>_xlfn.IFNA(VLOOKUP($A80,'DESGLOSE PRESUPUESTO'!$A$4:E$503,5,FALSE),"")</f>
        <v/>
      </c>
      <c r="F80" t="str">
        <f>_xlfn.IFNA(IF(VLOOKUP($A80,'DESGLOSE PRESUPUESTO'!$A$4:$Q$503,6,FALSE)="X", "X", ""),"")</f>
        <v/>
      </c>
      <c r="G80" t="str">
        <f>_xlfn.IFNA(IF(VLOOKUP($A80,'DESGLOSE PRESUPUESTO'!$A$4:$Q$503,7,FALSE)="X", "X", ""),"")</f>
        <v/>
      </c>
      <c r="H80" t="str">
        <f>_xlfn.IFNA(IF(VLOOKUP($A80,'DESGLOSE PRESUPUESTO'!$A$4:$Q$503,8,FALSE)="X", "X", ""),"")</f>
        <v/>
      </c>
      <c r="I80" t="str">
        <f>_xlfn.IFNA(IF(VLOOKUP($A80,'DESGLOSE PRESUPUESTO'!$A$4:$Q$503,9,FALSE)="X", "X", ""),"")</f>
        <v/>
      </c>
      <c r="J80" t="str">
        <f>_xlfn.IFNA(IF(VLOOKUP($A80,'DESGLOSE PRESUPUESTO'!$A$4:$Q$503,10,FALSE)="X", "X", ""),"")</f>
        <v/>
      </c>
      <c r="K80" t="str">
        <f>_xlfn.IFNA(IF(VLOOKUP($A80,'DESGLOSE PRESUPUESTO'!$A$4:$Q$503,11,FALSE)="X", "X", ""),"")</f>
        <v/>
      </c>
      <c r="L80" t="str">
        <f>_xlfn.IFNA(IF(VLOOKUP($A80,'DESGLOSE PRESUPUESTO'!$A$4:$Q$503,12,FALSE)="X", "X", ""),"")</f>
        <v/>
      </c>
      <c r="M80" t="str">
        <f>_xlfn.IFNA(IF(VLOOKUP($A80,'DESGLOSE PRESUPUESTO'!$A$4:$Q$503,13,FALSE)="X", "X", ""),"")</f>
        <v/>
      </c>
      <c r="N80" t="str">
        <f>_xlfn.IFNA(IF(VLOOKUP($A80,'DESGLOSE PRESUPUESTO'!$A$4:$Q$503,14,FALSE)="X", "X", ""),"")</f>
        <v/>
      </c>
      <c r="O80" t="str">
        <f>_xlfn.IFNA(IF(VLOOKUP($A80,'DESGLOSE PRESUPUESTO'!$A$4:$Q$503,15,FALSE)="X", "X", ""),"")</f>
        <v/>
      </c>
      <c r="P80" t="str">
        <f>_xlfn.IFNA(IF(VLOOKUP($A80,'DESGLOSE PRESUPUESTO'!$A$4:$Q$503,16,FALSE)="X", "X", ""),"")</f>
        <v/>
      </c>
      <c r="Q80" t="str">
        <f>_xlfn.IFNA(IF(VLOOKUP($A80,'DESGLOSE PRESUPUESTO'!$A$4:$Q$503,17,FALSE)="X", "X", ""),"")</f>
        <v/>
      </c>
      <c r="R80">
        <f>SUMIF('DESGLOSE PRESUPUESTO'!$A$5:$A$503,$A$5:$A$264,'DESGLOSE PRESUPUESTO'!$S$5:$S$503)</f>
        <v>0</v>
      </c>
    </row>
    <row r="81" spans="1:18" x14ac:dyDescent="0.25">
      <c r="A81" s="3" t="s">
        <v>633</v>
      </c>
      <c r="B81" t="str">
        <f>_xlfn.IFNA(VLOOKUP($A81,'DESGLOSE PRESUPUESTO'!$A$4:B$503,2,FALSE),"")</f>
        <v/>
      </c>
      <c r="C81" t="str">
        <f>_xlfn.IFNA(VLOOKUP($A81,'DESGLOSE PRESUPUESTO'!$A$4:C$503,3,FALSE),"")</f>
        <v/>
      </c>
      <c r="D81" t="str">
        <f>_xlfn.IFNA(VLOOKUP($A81,'DESGLOSE PRESUPUESTO'!$A$4:D$503,4,FALSE),"")</f>
        <v/>
      </c>
      <c r="E81" t="str">
        <f>_xlfn.IFNA(VLOOKUP($A81,'DESGLOSE PRESUPUESTO'!$A$4:E$503,5,FALSE),"")</f>
        <v/>
      </c>
      <c r="F81" t="str">
        <f>_xlfn.IFNA(IF(VLOOKUP($A81,'DESGLOSE PRESUPUESTO'!$A$4:$Q$503,6,FALSE)="X", "X", ""),"")</f>
        <v/>
      </c>
      <c r="G81" t="str">
        <f>_xlfn.IFNA(IF(VLOOKUP($A81,'DESGLOSE PRESUPUESTO'!$A$4:$Q$503,7,FALSE)="X", "X", ""),"")</f>
        <v/>
      </c>
      <c r="H81" t="str">
        <f>_xlfn.IFNA(IF(VLOOKUP($A81,'DESGLOSE PRESUPUESTO'!$A$4:$Q$503,8,FALSE)="X", "X", ""),"")</f>
        <v/>
      </c>
      <c r="I81" t="str">
        <f>_xlfn.IFNA(IF(VLOOKUP($A81,'DESGLOSE PRESUPUESTO'!$A$4:$Q$503,9,FALSE)="X", "X", ""),"")</f>
        <v/>
      </c>
      <c r="J81" t="str">
        <f>_xlfn.IFNA(IF(VLOOKUP($A81,'DESGLOSE PRESUPUESTO'!$A$4:$Q$503,10,FALSE)="X", "X", ""),"")</f>
        <v/>
      </c>
      <c r="K81" t="str">
        <f>_xlfn.IFNA(IF(VLOOKUP($A81,'DESGLOSE PRESUPUESTO'!$A$4:$Q$503,11,FALSE)="X", "X", ""),"")</f>
        <v/>
      </c>
      <c r="L81" t="str">
        <f>_xlfn.IFNA(IF(VLOOKUP($A81,'DESGLOSE PRESUPUESTO'!$A$4:$Q$503,12,FALSE)="X", "X", ""),"")</f>
        <v/>
      </c>
      <c r="M81" t="str">
        <f>_xlfn.IFNA(IF(VLOOKUP($A81,'DESGLOSE PRESUPUESTO'!$A$4:$Q$503,13,FALSE)="X", "X", ""),"")</f>
        <v/>
      </c>
      <c r="N81" t="str">
        <f>_xlfn.IFNA(IF(VLOOKUP($A81,'DESGLOSE PRESUPUESTO'!$A$4:$Q$503,14,FALSE)="X", "X", ""),"")</f>
        <v/>
      </c>
      <c r="O81" t="str">
        <f>_xlfn.IFNA(IF(VLOOKUP($A81,'DESGLOSE PRESUPUESTO'!$A$4:$Q$503,15,FALSE)="X", "X", ""),"")</f>
        <v/>
      </c>
      <c r="P81" t="str">
        <f>_xlfn.IFNA(IF(VLOOKUP($A81,'DESGLOSE PRESUPUESTO'!$A$4:$Q$503,16,FALSE)="X", "X", ""),"")</f>
        <v/>
      </c>
      <c r="Q81" t="str">
        <f>_xlfn.IFNA(IF(VLOOKUP($A81,'DESGLOSE PRESUPUESTO'!$A$4:$Q$503,17,FALSE)="X", "X", ""),"")</f>
        <v/>
      </c>
      <c r="R81">
        <f>SUMIF('DESGLOSE PRESUPUESTO'!$A$5:$A$503,$A$5:$A$264,'DESGLOSE PRESUPUESTO'!$S$5:$S$503)</f>
        <v>0</v>
      </c>
    </row>
    <row r="82" spans="1:18" x14ac:dyDescent="0.25">
      <c r="A82" s="3" t="s">
        <v>634</v>
      </c>
      <c r="B82" t="str">
        <f>_xlfn.IFNA(VLOOKUP($A82,'DESGLOSE PRESUPUESTO'!$A$4:B$503,2,FALSE),"")</f>
        <v/>
      </c>
      <c r="C82" t="str">
        <f>_xlfn.IFNA(VLOOKUP($A82,'DESGLOSE PRESUPUESTO'!$A$4:C$503,3,FALSE),"")</f>
        <v/>
      </c>
      <c r="D82" t="str">
        <f>_xlfn.IFNA(VLOOKUP($A82,'DESGLOSE PRESUPUESTO'!$A$4:D$503,4,FALSE),"")</f>
        <v/>
      </c>
      <c r="E82" t="str">
        <f>_xlfn.IFNA(VLOOKUP($A82,'DESGLOSE PRESUPUESTO'!$A$4:E$503,5,FALSE),"")</f>
        <v/>
      </c>
      <c r="F82" t="str">
        <f>_xlfn.IFNA(IF(VLOOKUP($A82,'DESGLOSE PRESUPUESTO'!$A$4:$Q$503,6,FALSE)="X", "X", ""),"")</f>
        <v/>
      </c>
      <c r="G82" t="str">
        <f>_xlfn.IFNA(IF(VLOOKUP($A82,'DESGLOSE PRESUPUESTO'!$A$4:$Q$503,7,FALSE)="X", "X", ""),"")</f>
        <v/>
      </c>
      <c r="H82" t="str">
        <f>_xlfn.IFNA(IF(VLOOKUP($A82,'DESGLOSE PRESUPUESTO'!$A$4:$Q$503,8,FALSE)="X", "X", ""),"")</f>
        <v/>
      </c>
      <c r="I82" t="str">
        <f>_xlfn.IFNA(IF(VLOOKUP($A82,'DESGLOSE PRESUPUESTO'!$A$4:$Q$503,9,FALSE)="X", "X", ""),"")</f>
        <v/>
      </c>
      <c r="J82" t="str">
        <f>_xlfn.IFNA(IF(VLOOKUP($A82,'DESGLOSE PRESUPUESTO'!$A$4:$Q$503,10,FALSE)="X", "X", ""),"")</f>
        <v/>
      </c>
      <c r="K82" t="str">
        <f>_xlfn.IFNA(IF(VLOOKUP($A82,'DESGLOSE PRESUPUESTO'!$A$4:$Q$503,11,FALSE)="X", "X", ""),"")</f>
        <v/>
      </c>
      <c r="L82" t="str">
        <f>_xlfn.IFNA(IF(VLOOKUP($A82,'DESGLOSE PRESUPUESTO'!$A$4:$Q$503,12,FALSE)="X", "X", ""),"")</f>
        <v/>
      </c>
      <c r="M82" t="str">
        <f>_xlfn.IFNA(IF(VLOOKUP($A82,'DESGLOSE PRESUPUESTO'!$A$4:$Q$503,13,FALSE)="X", "X", ""),"")</f>
        <v/>
      </c>
      <c r="N82" t="str">
        <f>_xlfn.IFNA(IF(VLOOKUP($A82,'DESGLOSE PRESUPUESTO'!$A$4:$Q$503,14,FALSE)="X", "X", ""),"")</f>
        <v/>
      </c>
      <c r="O82" t="str">
        <f>_xlfn.IFNA(IF(VLOOKUP($A82,'DESGLOSE PRESUPUESTO'!$A$4:$Q$503,15,FALSE)="X", "X", ""),"")</f>
        <v/>
      </c>
      <c r="P82" t="str">
        <f>_xlfn.IFNA(IF(VLOOKUP($A82,'DESGLOSE PRESUPUESTO'!$A$4:$Q$503,16,FALSE)="X", "X", ""),"")</f>
        <v/>
      </c>
      <c r="Q82" t="str">
        <f>_xlfn.IFNA(IF(VLOOKUP($A82,'DESGLOSE PRESUPUESTO'!$A$4:$Q$503,17,FALSE)="X", "X", ""),"")</f>
        <v/>
      </c>
      <c r="R82">
        <f>SUMIF('DESGLOSE PRESUPUESTO'!$A$5:$A$503,$A$5:$A$264,'DESGLOSE PRESUPUESTO'!$S$5:$S$503)</f>
        <v>0</v>
      </c>
    </row>
    <row r="83" spans="1:18" x14ac:dyDescent="0.25">
      <c r="A83" s="3" t="s">
        <v>635</v>
      </c>
      <c r="B83" t="str">
        <f>_xlfn.IFNA(VLOOKUP($A83,'DESGLOSE PRESUPUESTO'!$A$4:B$503,2,FALSE),"")</f>
        <v/>
      </c>
      <c r="C83" t="str">
        <f>_xlfn.IFNA(VLOOKUP($A83,'DESGLOSE PRESUPUESTO'!$A$4:C$503,3,FALSE),"")</f>
        <v/>
      </c>
      <c r="D83" t="str">
        <f>_xlfn.IFNA(VLOOKUP($A83,'DESGLOSE PRESUPUESTO'!$A$4:D$503,4,FALSE),"")</f>
        <v/>
      </c>
      <c r="E83" t="str">
        <f>_xlfn.IFNA(VLOOKUP($A83,'DESGLOSE PRESUPUESTO'!$A$4:E$503,5,FALSE),"")</f>
        <v/>
      </c>
      <c r="F83" t="str">
        <f>_xlfn.IFNA(IF(VLOOKUP($A83,'DESGLOSE PRESUPUESTO'!$A$4:$Q$503,6,FALSE)="X", "X", ""),"")</f>
        <v/>
      </c>
      <c r="G83" t="str">
        <f>_xlfn.IFNA(IF(VLOOKUP($A83,'DESGLOSE PRESUPUESTO'!$A$4:$Q$503,7,FALSE)="X", "X", ""),"")</f>
        <v/>
      </c>
      <c r="H83" t="str">
        <f>_xlfn.IFNA(IF(VLOOKUP($A83,'DESGLOSE PRESUPUESTO'!$A$4:$Q$503,8,FALSE)="X", "X", ""),"")</f>
        <v/>
      </c>
      <c r="I83" t="str">
        <f>_xlfn.IFNA(IF(VLOOKUP($A83,'DESGLOSE PRESUPUESTO'!$A$4:$Q$503,9,FALSE)="X", "X", ""),"")</f>
        <v/>
      </c>
      <c r="J83" t="str">
        <f>_xlfn.IFNA(IF(VLOOKUP($A83,'DESGLOSE PRESUPUESTO'!$A$4:$Q$503,10,FALSE)="X", "X", ""),"")</f>
        <v/>
      </c>
      <c r="K83" t="str">
        <f>_xlfn.IFNA(IF(VLOOKUP($A83,'DESGLOSE PRESUPUESTO'!$A$4:$Q$503,11,FALSE)="X", "X", ""),"")</f>
        <v/>
      </c>
      <c r="L83" t="str">
        <f>_xlfn.IFNA(IF(VLOOKUP($A83,'DESGLOSE PRESUPUESTO'!$A$4:$Q$503,12,FALSE)="X", "X", ""),"")</f>
        <v/>
      </c>
      <c r="M83" t="str">
        <f>_xlfn.IFNA(IF(VLOOKUP($A83,'DESGLOSE PRESUPUESTO'!$A$4:$Q$503,13,FALSE)="X", "X", ""),"")</f>
        <v/>
      </c>
      <c r="N83" t="str">
        <f>_xlfn.IFNA(IF(VLOOKUP($A83,'DESGLOSE PRESUPUESTO'!$A$4:$Q$503,14,FALSE)="X", "X", ""),"")</f>
        <v/>
      </c>
      <c r="O83" t="str">
        <f>_xlfn.IFNA(IF(VLOOKUP($A83,'DESGLOSE PRESUPUESTO'!$A$4:$Q$503,15,FALSE)="X", "X", ""),"")</f>
        <v/>
      </c>
      <c r="P83" t="str">
        <f>_xlfn.IFNA(IF(VLOOKUP($A83,'DESGLOSE PRESUPUESTO'!$A$4:$Q$503,16,FALSE)="X", "X", ""),"")</f>
        <v/>
      </c>
      <c r="Q83" t="str">
        <f>_xlfn.IFNA(IF(VLOOKUP($A83,'DESGLOSE PRESUPUESTO'!$A$4:$Q$503,17,FALSE)="X", "X", ""),"")</f>
        <v/>
      </c>
      <c r="R83">
        <f>SUMIF('DESGLOSE PRESUPUESTO'!$A$5:$A$503,$A$5:$A$264,'DESGLOSE PRESUPUESTO'!$S$5:$S$503)</f>
        <v>0</v>
      </c>
    </row>
    <row r="84" spans="1:18" x14ac:dyDescent="0.25">
      <c r="A84" s="3" t="s">
        <v>636</v>
      </c>
      <c r="B84" t="str">
        <f>_xlfn.IFNA(VLOOKUP($A84,'DESGLOSE PRESUPUESTO'!$A$4:B$503,2,FALSE),"")</f>
        <v/>
      </c>
      <c r="C84" t="str">
        <f>_xlfn.IFNA(VLOOKUP($A84,'DESGLOSE PRESUPUESTO'!$A$4:C$503,3,FALSE),"")</f>
        <v/>
      </c>
      <c r="D84" t="str">
        <f>_xlfn.IFNA(VLOOKUP($A84,'DESGLOSE PRESUPUESTO'!$A$4:D$503,4,FALSE),"")</f>
        <v/>
      </c>
      <c r="E84" t="str">
        <f>_xlfn.IFNA(VLOOKUP($A84,'DESGLOSE PRESUPUESTO'!$A$4:E$503,5,FALSE),"")</f>
        <v/>
      </c>
      <c r="F84" t="str">
        <f>_xlfn.IFNA(IF(VLOOKUP($A84,'DESGLOSE PRESUPUESTO'!$A$4:$Q$503,6,FALSE)="X", "X", ""),"")</f>
        <v/>
      </c>
      <c r="G84" t="str">
        <f>_xlfn.IFNA(IF(VLOOKUP($A84,'DESGLOSE PRESUPUESTO'!$A$4:$Q$503,7,FALSE)="X", "X", ""),"")</f>
        <v/>
      </c>
      <c r="H84" t="str">
        <f>_xlfn.IFNA(IF(VLOOKUP($A84,'DESGLOSE PRESUPUESTO'!$A$4:$Q$503,8,FALSE)="X", "X", ""),"")</f>
        <v/>
      </c>
      <c r="I84" t="str">
        <f>_xlfn.IFNA(IF(VLOOKUP($A84,'DESGLOSE PRESUPUESTO'!$A$4:$Q$503,9,FALSE)="X", "X", ""),"")</f>
        <v/>
      </c>
      <c r="J84" t="str">
        <f>_xlfn.IFNA(IF(VLOOKUP($A84,'DESGLOSE PRESUPUESTO'!$A$4:$Q$503,10,FALSE)="X", "X", ""),"")</f>
        <v/>
      </c>
      <c r="K84" t="str">
        <f>_xlfn.IFNA(IF(VLOOKUP($A84,'DESGLOSE PRESUPUESTO'!$A$4:$Q$503,11,FALSE)="X", "X", ""),"")</f>
        <v/>
      </c>
      <c r="L84" t="str">
        <f>_xlfn.IFNA(IF(VLOOKUP($A84,'DESGLOSE PRESUPUESTO'!$A$4:$Q$503,12,FALSE)="X", "X", ""),"")</f>
        <v/>
      </c>
      <c r="M84" t="str">
        <f>_xlfn.IFNA(IF(VLOOKUP($A84,'DESGLOSE PRESUPUESTO'!$A$4:$Q$503,13,FALSE)="X", "X", ""),"")</f>
        <v/>
      </c>
      <c r="N84" t="str">
        <f>_xlfn.IFNA(IF(VLOOKUP($A84,'DESGLOSE PRESUPUESTO'!$A$4:$Q$503,14,FALSE)="X", "X", ""),"")</f>
        <v/>
      </c>
      <c r="O84" t="str">
        <f>_xlfn.IFNA(IF(VLOOKUP($A84,'DESGLOSE PRESUPUESTO'!$A$4:$Q$503,15,FALSE)="X", "X", ""),"")</f>
        <v/>
      </c>
      <c r="P84" t="str">
        <f>_xlfn.IFNA(IF(VLOOKUP($A84,'DESGLOSE PRESUPUESTO'!$A$4:$Q$503,16,FALSE)="X", "X", ""),"")</f>
        <v/>
      </c>
      <c r="Q84" t="str">
        <f>_xlfn.IFNA(IF(VLOOKUP($A84,'DESGLOSE PRESUPUESTO'!$A$4:$Q$503,17,FALSE)="X", "X", ""),"")</f>
        <v/>
      </c>
      <c r="R84">
        <f>SUMIF('DESGLOSE PRESUPUESTO'!$A$5:$A$503,$A$5:$A$264,'DESGLOSE PRESUPUESTO'!$S$5:$S$503)</f>
        <v>0</v>
      </c>
    </row>
    <row r="85" spans="1:18" x14ac:dyDescent="0.25">
      <c r="A85" s="3" t="s">
        <v>637</v>
      </c>
      <c r="B85" t="str">
        <f>_xlfn.IFNA(VLOOKUP($A85,'DESGLOSE PRESUPUESTO'!$A$4:B$503,2,FALSE),"")</f>
        <v/>
      </c>
      <c r="C85" t="str">
        <f>_xlfn.IFNA(VLOOKUP($A85,'DESGLOSE PRESUPUESTO'!$A$4:C$503,3,FALSE),"")</f>
        <v/>
      </c>
      <c r="D85" t="str">
        <f>_xlfn.IFNA(VLOOKUP($A85,'DESGLOSE PRESUPUESTO'!$A$4:D$503,4,FALSE),"")</f>
        <v/>
      </c>
      <c r="E85" t="str">
        <f>_xlfn.IFNA(VLOOKUP($A85,'DESGLOSE PRESUPUESTO'!$A$4:E$503,5,FALSE),"")</f>
        <v/>
      </c>
      <c r="F85" t="str">
        <f>_xlfn.IFNA(IF(VLOOKUP($A85,'DESGLOSE PRESUPUESTO'!$A$4:$Q$503,6,FALSE)="X", "X", ""),"")</f>
        <v/>
      </c>
      <c r="G85" t="str">
        <f>_xlfn.IFNA(IF(VLOOKUP($A85,'DESGLOSE PRESUPUESTO'!$A$4:$Q$503,7,FALSE)="X", "X", ""),"")</f>
        <v/>
      </c>
      <c r="H85" t="str">
        <f>_xlfn.IFNA(IF(VLOOKUP($A85,'DESGLOSE PRESUPUESTO'!$A$4:$Q$503,8,FALSE)="X", "X", ""),"")</f>
        <v/>
      </c>
      <c r="I85" t="str">
        <f>_xlfn.IFNA(IF(VLOOKUP($A85,'DESGLOSE PRESUPUESTO'!$A$4:$Q$503,9,FALSE)="X", "X", ""),"")</f>
        <v/>
      </c>
      <c r="J85" t="str">
        <f>_xlfn.IFNA(IF(VLOOKUP($A85,'DESGLOSE PRESUPUESTO'!$A$4:$Q$503,10,FALSE)="X", "X", ""),"")</f>
        <v/>
      </c>
      <c r="K85" t="str">
        <f>_xlfn.IFNA(IF(VLOOKUP($A85,'DESGLOSE PRESUPUESTO'!$A$4:$Q$503,11,FALSE)="X", "X", ""),"")</f>
        <v/>
      </c>
      <c r="L85" t="str">
        <f>_xlfn.IFNA(IF(VLOOKUP($A85,'DESGLOSE PRESUPUESTO'!$A$4:$Q$503,12,FALSE)="X", "X", ""),"")</f>
        <v/>
      </c>
      <c r="M85" t="str">
        <f>_xlfn.IFNA(IF(VLOOKUP($A85,'DESGLOSE PRESUPUESTO'!$A$4:$Q$503,13,FALSE)="X", "X", ""),"")</f>
        <v/>
      </c>
      <c r="N85" t="str">
        <f>_xlfn.IFNA(IF(VLOOKUP($A85,'DESGLOSE PRESUPUESTO'!$A$4:$Q$503,14,FALSE)="X", "X", ""),"")</f>
        <v/>
      </c>
      <c r="O85" t="str">
        <f>_xlfn.IFNA(IF(VLOOKUP($A85,'DESGLOSE PRESUPUESTO'!$A$4:$Q$503,15,FALSE)="X", "X", ""),"")</f>
        <v/>
      </c>
      <c r="P85" t="str">
        <f>_xlfn.IFNA(IF(VLOOKUP($A85,'DESGLOSE PRESUPUESTO'!$A$4:$Q$503,16,FALSE)="X", "X", ""),"")</f>
        <v/>
      </c>
      <c r="Q85" t="str">
        <f>_xlfn.IFNA(IF(VLOOKUP($A85,'DESGLOSE PRESUPUESTO'!$A$4:$Q$503,17,FALSE)="X", "X", ""),"")</f>
        <v/>
      </c>
      <c r="R85">
        <f>SUMIF('DESGLOSE PRESUPUESTO'!$A$5:$A$503,$A$5:$A$264,'DESGLOSE PRESUPUESTO'!$S$5:$S$503)</f>
        <v>0</v>
      </c>
    </row>
    <row r="86" spans="1:18" x14ac:dyDescent="0.25">
      <c r="A86" s="3" t="s">
        <v>638</v>
      </c>
      <c r="B86" t="str">
        <f>_xlfn.IFNA(VLOOKUP($A86,'DESGLOSE PRESUPUESTO'!$A$4:B$503,2,FALSE),"")</f>
        <v/>
      </c>
      <c r="C86" t="str">
        <f>_xlfn.IFNA(VLOOKUP($A86,'DESGLOSE PRESUPUESTO'!$A$4:C$503,3,FALSE),"")</f>
        <v/>
      </c>
      <c r="D86" t="str">
        <f>_xlfn.IFNA(VLOOKUP($A86,'DESGLOSE PRESUPUESTO'!$A$4:D$503,4,FALSE),"")</f>
        <v/>
      </c>
      <c r="E86" t="str">
        <f>_xlfn.IFNA(VLOOKUP($A86,'DESGLOSE PRESUPUESTO'!$A$4:E$503,5,FALSE),"")</f>
        <v/>
      </c>
      <c r="F86" t="str">
        <f>_xlfn.IFNA(IF(VLOOKUP($A86,'DESGLOSE PRESUPUESTO'!$A$4:$Q$503,6,FALSE)="X", "X", ""),"")</f>
        <v/>
      </c>
      <c r="G86" t="str">
        <f>_xlfn.IFNA(IF(VLOOKUP($A86,'DESGLOSE PRESUPUESTO'!$A$4:$Q$503,7,FALSE)="X", "X", ""),"")</f>
        <v/>
      </c>
      <c r="H86" t="str">
        <f>_xlfn.IFNA(IF(VLOOKUP($A86,'DESGLOSE PRESUPUESTO'!$A$4:$Q$503,8,FALSE)="X", "X", ""),"")</f>
        <v/>
      </c>
      <c r="I86" t="str">
        <f>_xlfn.IFNA(IF(VLOOKUP($A86,'DESGLOSE PRESUPUESTO'!$A$4:$Q$503,9,FALSE)="X", "X", ""),"")</f>
        <v/>
      </c>
      <c r="J86" t="str">
        <f>_xlfn.IFNA(IF(VLOOKUP($A86,'DESGLOSE PRESUPUESTO'!$A$4:$Q$503,10,FALSE)="X", "X", ""),"")</f>
        <v/>
      </c>
      <c r="K86" t="str">
        <f>_xlfn.IFNA(IF(VLOOKUP($A86,'DESGLOSE PRESUPUESTO'!$A$4:$Q$503,11,FALSE)="X", "X", ""),"")</f>
        <v/>
      </c>
      <c r="L86" t="str">
        <f>_xlfn.IFNA(IF(VLOOKUP($A86,'DESGLOSE PRESUPUESTO'!$A$4:$Q$503,12,FALSE)="X", "X", ""),"")</f>
        <v/>
      </c>
      <c r="M86" t="str">
        <f>_xlfn.IFNA(IF(VLOOKUP($A86,'DESGLOSE PRESUPUESTO'!$A$4:$Q$503,13,FALSE)="X", "X", ""),"")</f>
        <v/>
      </c>
      <c r="N86" t="str">
        <f>_xlfn.IFNA(IF(VLOOKUP($A86,'DESGLOSE PRESUPUESTO'!$A$4:$Q$503,14,FALSE)="X", "X", ""),"")</f>
        <v/>
      </c>
      <c r="O86" t="str">
        <f>_xlfn.IFNA(IF(VLOOKUP($A86,'DESGLOSE PRESUPUESTO'!$A$4:$Q$503,15,FALSE)="X", "X", ""),"")</f>
        <v/>
      </c>
      <c r="P86" t="str">
        <f>_xlfn.IFNA(IF(VLOOKUP($A86,'DESGLOSE PRESUPUESTO'!$A$4:$Q$503,16,FALSE)="X", "X", ""),"")</f>
        <v/>
      </c>
      <c r="Q86" t="str">
        <f>_xlfn.IFNA(IF(VLOOKUP($A86,'DESGLOSE PRESUPUESTO'!$A$4:$Q$503,17,FALSE)="X", "X", ""),"")</f>
        <v/>
      </c>
      <c r="R86">
        <f>SUMIF('DESGLOSE PRESUPUESTO'!$A$5:$A$503,$A$5:$A$264,'DESGLOSE PRESUPUESTO'!$S$5:$S$503)</f>
        <v>0</v>
      </c>
    </row>
    <row r="87" spans="1:18" x14ac:dyDescent="0.25">
      <c r="A87" s="3" t="s">
        <v>639</v>
      </c>
      <c r="B87" t="str">
        <f>_xlfn.IFNA(VLOOKUP($A87,'DESGLOSE PRESUPUESTO'!$A$4:B$503,2,FALSE),"")</f>
        <v/>
      </c>
      <c r="C87" t="str">
        <f>_xlfn.IFNA(VLOOKUP($A87,'DESGLOSE PRESUPUESTO'!$A$4:C$503,3,FALSE),"")</f>
        <v/>
      </c>
      <c r="D87" t="str">
        <f>_xlfn.IFNA(VLOOKUP($A87,'DESGLOSE PRESUPUESTO'!$A$4:D$503,4,FALSE),"")</f>
        <v/>
      </c>
      <c r="E87" t="str">
        <f>_xlfn.IFNA(VLOOKUP($A87,'DESGLOSE PRESUPUESTO'!$A$4:E$503,5,FALSE),"")</f>
        <v/>
      </c>
      <c r="F87" t="str">
        <f>_xlfn.IFNA(IF(VLOOKUP($A87,'DESGLOSE PRESUPUESTO'!$A$4:$Q$503,6,FALSE)="X", "X", ""),"")</f>
        <v/>
      </c>
      <c r="G87" t="str">
        <f>_xlfn.IFNA(IF(VLOOKUP($A87,'DESGLOSE PRESUPUESTO'!$A$4:$Q$503,7,FALSE)="X", "X", ""),"")</f>
        <v/>
      </c>
      <c r="H87" t="str">
        <f>_xlfn.IFNA(IF(VLOOKUP($A87,'DESGLOSE PRESUPUESTO'!$A$4:$Q$503,8,FALSE)="X", "X", ""),"")</f>
        <v/>
      </c>
      <c r="I87" t="str">
        <f>_xlfn.IFNA(IF(VLOOKUP($A87,'DESGLOSE PRESUPUESTO'!$A$4:$Q$503,9,FALSE)="X", "X", ""),"")</f>
        <v/>
      </c>
      <c r="J87" t="str">
        <f>_xlfn.IFNA(IF(VLOOKUP($A87,'DESGLOSE PRESUPUESTO'!$A$4:$Q$503,10,FALSE)="X", "X", ""),"")</f>
        <v/>
      </c>
      <c r="K87" t="str">
        <f>_xlfn.IFNA(IF(VLOOKUP($A87,'DESGLOSE PRESUPUESTO'!$A$4:$Q$503,11,FALSE)="X", "X", ""),"")</f>
        <v/>
      </c>
      <c r="L87" t="str">
        <f>_xlfn.IFNA(IF(VLOOKUP($A87,'DESGLOSE PRESUPUESTO'!$A$4:$Q$503,12,FALSE)="X", "X", ""),"")</f>
        <v/>
      </c>
      <c r="M87" t="str">
        <f>_xlfn.IFNA(IF(VLOOKUP($A87,'DESGLOSE PRESUPUESTO'!$A$4:$Q$503,13,FALSE)="X", "X", ""),"")</f>
        <v/>
      </c>
      <c r="N87" t="str">
        <f>_xlfn.IFNA(IF(VLOOKUP($A87,'DESGLOSE PRESUPUESTO'!$A$4:$Q$503,14,FALSE)="X", "X", ""),"")</f>
        <v/>
      </c>
      <c r="O87" t="str">
        <f>_xlfn.IFNA(IF(VLOOKUP($A87,'DESGLOSE PRESUPUESTO'!$A$4:$Q$503,15,FALSE)="X", "X", ""),"")</f>
        <v/>
      </c>
      <c r="P87" t="str">
        <f>_xlfn.IFNA(IF(VLOOKUP($A87,'DESGLOSE PRESUPUESTO'!$A$4:$Q$503,16,FALSE)="X", "X", ""),"")</f>
        <v/>
      </c>
      <c r="Q87" t="str">
        <f>_xlfn.IFNA(IF(VLOOKUP($A87,'DESGLOSE PRESUPUESTO'!$A$4:$Q$503,17,FALSE)="X", "X", ""),"")</f>
        <v/>
      </c>
      <c r="R87">
        <f>SUMIF('DESGLOSE PRESUPUESTO'!$A$5:$A$503,$A$5:$A$264,'DESGLOSE PRESUPUESTO'!$S$5:$S$503)</f>
        <v>0</v>
      </c>
    </row>
    <row r="88" spans="1:18" x14ac:dyDescent="0.25">
      <c r="A88" s="3" t="s">
        <v>640</v>
      </c>
      <c r="B88" t="str">
        <f>_xlfn.IFNA(VLOOKUP($A88,'DESGLOSE PRESUPUESTO'!$A$4:B$503,2,FALSE),"")</f>
        <v/>
      </c>
      <c r="C88" t="str">
        <f>_xlfn.IFNA(VLOOKUP($A88,'DESGLOSE PRESUPUESTO'!$A$4:C$503,3,FALSE),"")</f>
        <v/>
      </c>
      <c r="D88" t="str">
        <f>_xlfn.IFNA(VLOOKUP($A88,'DESGLOSE PRESUPUESTO'!$A$4:D$503,4,FALSE),"")</f>
        <v/>
      </c>
      <c r="E88" t="str">
        <f>_xlfn.IFNA(VLOOKUP($A88,'DESGLOSE PRESUPUESTO'!$A$4:E$503,5,FALSE),"")</f>
        <v/>
      </c>
      <c r="F88" t="str">
        <f>_xlfn.IFNA(IF(VLOOKUP($A88,'DESGLOSE PRESUPUESTO'!$A$4:$Q$503,6,FALSE)="X", "X", ""),"")</f>
        <v/>
      </c>
      <c r="G88" t="str">
        <f>_xlfn.IFNA(IF(VLOOKUP($A88,'DESGLOSE PRESUPUESTO'!$A$4:$Q$503,7,FALSE)="X", "X", ""),"")</f>
        <v/>
      </c>
      <c r="H88" t="str">
        <f>_xlfn.IFNA(IF(VLOOKUP($A88,'DESGLOSE PRESUPUESTO'!$A$4:$Q$503,8,FALSE)="X", "X", ""),"")</f>
        <v/>
      </c>
      <c r="I88" t="str">
        <f>_xlfn.IFNA(IF(VLOOKUP($A88,'DESGLOSE PRESUPUESTO'!$A$4:$Q$503,9,FALSE)="X", "X", ""),"")</f>
        <v/>
      </c>
      <c r="J88" t="str">
        <f>_xlfn.IFNA(IF(VLOOKUP($A88,'DESGLOSE PRESUPUESTO'!$A$4:$Q$503,10,FALSE)="X", "X", ""),"")</f>
        <v/>
      </c>
      <c r="K88" t="str">
        <f>_xlfn.IFNA(IF(VLOOKUP($A88,'DESGLOSE PRESUPUESTO'!$A$4:$Q$503,11,FALSE)="X", "X", ""),"")</f>
        <v/>
      </c>
      <c r="L88" t="str">
        <f>_xlfn.IFNA(IF(VLOOKUP($A88,'DESGLOSE PRESUPUESTO'!$A$4:$Q$503,12,FALSE)="X", "X", ""),"")</f>
        <v/>
      </c>
      <c r="M88" t="str">
        <f>_xlfn.IFNA(IF(VLOOKUP($A88,'DESGLOSE PRESUPUESTO'!$A$4:$Q$503,13,FALSE)="X", "X", ""),"")</f>
        <v/>
      </c>
      <c r="N88" t="str">
        <f>_xlfn.IFNA(IF(VLOOKUP($A88,'DESGLOSE PRESUPUESTO'!$A$4:$Q$503,14,FALSE)="X", "X", ""),"")</f>
        <v/>
      </c>
      <c r="O88" t="str">
        <f>_xlfn.IFNA(IF(VLOOKUP($A88,'DESGLOSE PRESUPUESTO'!$A$4:$Q$503,15,FALSE)="X", "X", ""),"")</f>
        <v/>
      </c>
      <c r="P88" t="str">
        <f>_xlfn.IFNA(IF(VLOOKUP($A88,'DESGLOSE PRESUPUESTO'!$A$4:$Q$503,16,FALSE)="X", "X", ""),"")</f>
        <v/>
      </c>
      <c r="Q88" t="str">
        <f>_xlfn.IFNA(IF(VLOOKUP($A88,'DESGLOSE PRESUPUESTO'!$A$4:$Q$503,17,FALSE)="X", "X", ""),"")</f>
        <v/>
      </c>
      <c r="R88">
        <f>SUMIF('DESGLOSE PRESUPUESTO'!$A$5:$A$503,$A$5:$A$264,'DESGLOSE PRESUPUESTO'!$S$5:$S$503)</f>
        <v>0</v>
      </c>
    </row>
    <row r="89" spans="1:18" x14ac:dyDescent="0.25">
      <c r="A89" s="3" t="s">
        <v>641</v>
      </c>
      <c r="B89" t="str">
        <f>_xlfn.IFNA(VLOOKUP($A89,'DESGLOSE PRESUPUESTO'!$A$4:B$503,2,FALSE),"")</f>
        <v/>
      </c>
      <c r="C89" t="str">
        <f>_xlfn.IFNA(VLOOKUP($A89,'DESGLOSE PRESUPUESTO'!$A$4:C$503,3,FALSE),"")</f>
        <v/>
      </c>
      <c r="D89" t="str">
        <f>_xlfn.IFNA(VLOOKUP($A89,'DESGLOSE PRESUPUESTO'!$A$4:D$503,4,FALSE),"")</f>
        <v/>
      </c>
      <c r="E89" t="str">
        <f>_xlfn.IFNA(VLOOKUP($A89,'DESGLOSE PRESUPUESTO'!$A$4:E$503,5,FALSE),"")</f>
        <v/>
      </c>
      <c r="F89" t="str">
        <f>_xlfn.IFNA(IF(VLOOKUP($A89,'DESGLOSE PRESUPUESTO'!$A$4:$Q$503,6,FALSE)="X", "X", ""),"")</f>
        <v/>
      </c>
      <c r="G89" t="str">
        <f>_xlfn.IFNA(IF(VLOOKUP($A89,'DESGLOSE PRESUPUESTO'!$A$4:$Q$503,7,FALSE)="X", "X", ""),"")</f>
        <v/>
      </c>
      <c r="H89" t="str">
        <f>_xlfn.IFNA(IF(VLOOKUP($A89,'DESGLOSE PRESUPUESTO'!$A$4:$Q$503,8,FALSE)="X", "X", ""),"")</f>
        <v/>
      </c>
      <c r="I89" t="str">
        <f>_xlfn.IFNA(IF(VLOOKUP($A89,'DESGLOSE PRESUPUESTO'!$A$4:$Q$503,9,FALSE)="X", "X", ""),"")</f>
        <v/>
      </c>
      <c r="J89" t="str">
        <f>_xlfn.IFNA(IF(VLOOKUP($A89,'DESGLOSE PRESUPUESTO'!$A$4:$Q$503,10,FALSE)="X", "X", ""),"")</f>
        <v/>
      </c>
      <c r="K89" t="str">
        <f>_xlfn.IFNA(IF(VLOOKUP($A89,'DESGLOSE PRESUPUESTO'!$A$4:$Q$503,11,FALSE)="X", "X", ""),"")</f>
        <v/>
      </c>
      <c r="L89" t="str">
        <f>_xlfn.IFNA(IF(VLOOKUP($A89,'DESGLOSE PRESUPUESTO'!$A$4:$Q$503,12,FALSE)="X", "X", ""),"")</f>
        <v/>
      </c>
      <c r="M89" t="str">
        <f>_xlfn.IFNA(IF(VLOOKUP($A89,'DESGLOSE PRESUPUESTO'!$A$4:$Q$503,13,FALSE)="X", "X", ""),"")</f>
        <v/>
      </c>
      <c r="N89" t="str">
        <f>_xlfn.IFNA(IF(VLOOKUP($A89,'DESGLOSE PRESUPUESTO'!$A$4:$Q$503,14,FALSE)="X", "X", ""),"")</f>
        <v/>
      </c>
      <c r="O89" t="str">
        <f>_xlfn.IFNA(IF(VLOOKUP($A89,'DESGLOSE PRESUPUESTO'!$A$4:$Q$503,15,FALSE)="X", "X", ""),"")</f>
        <v/>
      </c>
      <c r="P89" t="str">
        <f>_xlfn.IFNA(IF(VLOOKUP($A89,'DESGLOSE PRESUPUESTO'!$A$4:$Q$503,16,FALSE)="X", "X", ""),"")</f>
        <v/>
      </c>
      <c r="Q89" t="str">
        <f>_xlfn.IFNA(IF(VLOOKUP($A89,'DESGLOSE PRESUPUESTO'!$A$4:$Q$503,17,FALSE)="X", "X", ""),"")</f>
        <v/>
      </c>
      <c r="R89">
        <f>SUMIF('DESGLOSE PRESUPUESTO'!$A$5:$A$503,$A$5:$A$264,'DESGLOSE PRESUPUESTO'!$S$5:$S$503)</f>
        <v>0</v>
      </c>
    </row>
    <row r="90" spans="1:18" x14ac:dyDescent="0.25">
      <c r="A90" s="3" t="s">
        <v>642</v>
      </c>
      <c r="B90" t="str">
        <f>_xlfn.IFNA(VLOOKUP($A90,'DESGLOSE PRESUPUESTO'!$A$4:B$503,2,FALSE),"")</f>
        <v/>
      </c>
      <c r="C90" t="str">
        <f>_xlfn.IFNA(VLOOKUP($A90,'DESGLOSE PRESUPUESTO'!$A$4:C$503,3,FALSE),"")</f>
        <v/>
      </c>
      <c r="D90" t="str">
        <f>_xlfn.IFNA(VLOOKUP($A90,'DESGLOSE PRESUPUESTO'!$A$4:D$503,4,FALSE),"")</f>
        <v/>
      </c>
      <c r="E90" t="str">
        <f>_xlfn.IFNA(VLOOKUP($A90,'DESGLOSE PRESUPUESTO'!$A$4:E$503,5,FALSE),"")</f>
        <v/>
      </c>
      <c r="F90" t="str">
        <f>_xlfn.IFNA(IF(VLOOKUP($A90,'DESGLOSE PRESUPUESTO'!$A$4:$Q$503,6,FALSE)="X", "X", ""),"")</f>
        <v/>
      </c>
      <c r="G90" t="str">
        <f>_xlfn.IFNA(IF(VLOOKUP($A90,'DESGLOSE PRESUPUESTO'!$A$4:$Q$503,7,FALSE)="X", "X", ""),"")</f>
        <v/>
      </c>
      <c r="H90" t="str">
        <f>_xlfn.IFNA(IF(VLOOKUP($A90,'DESGLOSE PRESUPUESTO'!$A$4:$Q$503,8,FALSE)="X", "X", ""),"")</f>
        <v/>
      </c>
      <c r="I90" t="str">
        <f>_xlfn.IFNA(IF(VLOOKUP($A90,'DESGLOSE PRESUPUESTO'!$A$4:$Q$503,9,FALSE)="X", "X", ""),"")</f>
        <v/>
      </c>
      <c r="J90" t="str">
        <f>_xlfn.IFNA(IF(VLOOKUP($A90,'DESGLOSE PRESUPUESTO'!$A$4:$Q$503,10,FALSE)="X", "X", ""),"")</f>
        <v/>
      </c>
      <c r="K90" t="str">
        <f>_xlfn.IFNA(IF(VLOOKUP($A90,'DESGLOSE PRESUPUESTO'!$A$4:$Q$503,11,FALSE)="X", "X", ""),"")</f>
        <v/>
      </c>
      <c r="L90" t="str">
        <f>_xlfn.IFNA(IF(VLOOKUP($A90,'DESGLOSE PRESUPUESTO'!$A$4:$Q$503,12,FALSE)="X", "X", ""),"")</f>
        <v/>
      </c>
      <c r="M90" t="str">
        <f>_xlfn.IFNA(IF(VLOOKUP($A90,'DESGLOSE PRESUPUESTO'!$A$4:$Q$503,13,FALSE)="X", "X", ""),"")</f>
        <v/>
      </c>
      <c r="N90" t="str">
        <f>_xlfn.IFNA(IF(VLOOKUP($A90,'DESGLOSE PRESUPUESTO'!$A$4:$Q$503,14,FALSE)="X", "X", ""),"")</f>
        <v/>
      </c>
      <c r="O90" t="str">
        <f>_xlfn.IFNA(IF(VLOOKUP($A90,'DESGLOSE PRESUPUESTO'!$A$4:$Q$503,15,FALSE)="X", "X", ""),"")</f>
        <v/>
      </c>
      <c r="P90" t="str">
        <f>_xlfn.IFNA(IF(VLOOKUP($A90,'DESGLOSE PRESUPUESTO'!$A$4:$Q$503,16,FALSE)="X", "X", ""),"")</f>
        <v/>
      </c>
      <c r="Q90" t="str">
        <f>_xlfn.IFNA(IF(VLOOKUP($A90,'DESGLOSE PRESUPUESTO'!$A$4:$Q$503,17,FALSE)="X", "X", ""),"")</f>
        <v/>
      </c>
      <c r="R90">
        <f>SUMIF('DESGLOSE PRESUPUESTO'!$A$5:$A$503,$A$5:$A$264,'DESGLOSE PRESUPUESTO'!$S$5:$S$503)</f>
        <v>0</v>
      </c>
    </row>
    <row r="91" spans="1:18" x14ac:dyDescent="0.25">
      <c r="A91" s="3" t="s">
        <v>643</v>
      </c>
      <c r="B91" t="str">
        <f>_xlfn.IFNA(VLOOKUP($A91,'DESGLOSE PRESUPUESTO'!$A$4:B$503,2,FALSE),"")</f>
        <v/>
      </c>
      <c r="C91" t="str">
        <f>_xlfn.IFNA(VLOOKUP($A91,'DESGLOSE PRESUPUESTO'!$A$4:C$503,3,FALSE),"")</f>
        <v/>
      </c>
      <c r="D91" t="str">
        <f>_xlfn.IFNA(VLOOKUP($A91,'DESGLOSE PRESUPUESTO'!$A$4:D$503,4,FALSE),"")</f>
        <v/>
      </c>
      <c r="E91" t="str">
        <f>_xlfn.IFNA(VLOOKUP($A91,'DESGLOSE PRESUPUESTO'!$A$4:E$503,5,FALSE),"")</f>
        <v/>
      </c>
      <c r="F91" t="str">
        <f>_xlfn.IFNA(IF(VLOOKUP($A91,'DESGLOSE PRESUPUESTO'!$A$4:$Q$503,6,FALSE)="X", "X", ""),"")</f>
        <v/>
      </c>
      <c r="G91" t="str">
        <f>_xlfn.IFNA(IF(VLOOKUP($A91,'DESGLOSE PRESUPUESTO'!$A$4:$Q$503,7,FALSE)="X", "X", ""),"")</f>
        <v/>
      </c>
      <c r="H91" t="str">
        <f>_xlfn.IFNA(IF(VLOOKUP($A91,'DESGLOSE PRESUPUESTO'!$A$4:$Q$503,8,FALSE)="X", "X", ""),"")</f>
        <v/>
      </c>
      <c r="I91" t="str">
        <f>_xlfn.IFNA(IF(VLOOKUP($A91,'DESGLOSE PRESUPUESTO'!$A$4:$Q$503,9,FALSE)="X", "X", ""),"")</f>
        <v/>
      </c>
      <c r="J91" t="str">
        <f>_xlfn.IFNA(IF(VLOOKUP($A91,'DESGLOSE PRESUPUESTO'!$A$4:$Q$503,10,FALSE)="X", "X", ""),"")</f>
        <v/>
      </c>
      <c r="K91" t="str">
        <f>_xlfn.IFNA(IF(VLOOKUP($A91,'DESGLOSE PRESUPUESTO'!$A$4:$Q$503,11,FALSE)="X", "X", ""),"")</f>
        <v/>
      </c>
      <c r="L91" t="str">
        <f>_xlfn.IFNA(IF(VLOOKUP($A91,'DESGLOSE PRESUPUESTO'!$A$4:$Q$503,12,FALSE)="X", "X", ""),"")</f>
        <v/>
      </c>
      <c r="M91" t="str">
        <f>_xlfn.IFNA(IF(VLOOKUP($A91,'DESGLOSE PRESUPUESTO'!$A$4:$Q$503,13,FALSE)="X", "X", ""),"")</f>
        <v/>
      </c>
      <c r="N91" t="str">
        <f>_xlfn.IFNA(IF(VLOOKUP($A91,'DESGLOSE PRESUPUESTO'!$A$4:$Q$503,14,FALSE)="X", "X", ""),"")</f>
        <v/>
      </c>
      <c r="O91" t="str">
        <f>_xlfn.IFNA(IF(VLOOKUP($A91,'DESGLOSE PRESUPUESTO'!$A$4:$Q$503,15,FALSE)="X", "X", ""),"")</f>
        <v/>
      </c>
      <c r="P91" t="str">
        <f>_xlfn.IFNA(IF(VLOOKUP($A91,'DESGLOSE PRESUPUESTO'!$A$4:$Q$503,16,FALSE)="X", "X", ""),"")</f>
        <v/>
      </c>
      <c r="Q91" t="str">
        <f>_xlfn.IFNA(IF(VLOOKUP($A91,'DESGLOSE PRESUPUESTO'!$A$4:$Q$503,17,FALSE)="X", "X", ""),"")</f>
        <v/>
      </c>
      <c r="R91">
        <f>SUMIF('DESGLOSE PRESUPUESTO'!$A$5:$A$503,$A$5:$A$264,'DESGLOSE PRESUPUESTO'!$S$5:$S$503)</f>
        <v>0</v>
      </c>
    </row>
    <row r="92" spans="1:18" x14ac:dyDescent="0.25">
      <c r="A92" s="3" t="s">
        <v>644</v>
      </c>
      <c r="B92" t="str">
        <f>_xlfn.IFNA(VLOOKUP($A92,'DESGLOSE PRESUPUESTO'!$A$4:B$503,2,FALSE),"")</f>
        <v/>
      </c>
      <c r="C92" t="str">
        <f>_xlfn.IFNA(VLOOKUP($A92,'DESGLOSE PRESUPUESTO'!$A$4:C$503,3,FALSE),"")</f>
        <v/>
      </c>
      <c r="D92" t="str">
        <f>_xlfn.IFNA(VLOOKUP($A92,'DESGLOSE PRESUPUESTO'!$A$4:D$503,4,FALSE),"")</f>
        <v/>
      </c>
      <c r="E92" t="str">
        <f>_xlfn.IFNA(VLOOKUP($A92,'DESGLOSE PRESUPUESTO'!$A$4:E$503,5,FALSE),"")</f>
        <v/>
      </c>
      <c r="F92" t="str">
        <f>_xlfn.IFNA(IF(VLOOKUP($A92,'DESGLOSE PRESUPUESTO'!$A$4:$Q$503,6,FALSE)="X", "X", ""),"")</f>
        <v/>
      </c>
      <c r="G92" t="str">
        <f>_xlfn.IFNA(IF(VLOOKUP($A92,'DESGLOSE PRESUPUESTO'!$A$4:$Q$503,7,FALSE)="X", "X", ""),"")</f>
        <v/>
      </c>
      <c r="H92" t="str">
        <f>_xlfn.IFNA(IF(VLOOKUP($A92,'DESGLOSE PRESUPUESTO'!$A$4:$Q$503,8,FALSE)="X", "X", ""),"")</f>
        <v/>
      </c>
      <c r="I92" t="str">
        <f>_xlfn.IFNA(IF(VLOOKUP($A92,'DESGLOSE PRESUPUESTO'!$A$4:$Q$503,9,FALSE)="X", "X", ""),"")</f>
        <v/>
      </c>
      <c r="J92" t="str">
        <f>_xlfn.IFNA(IF(VLOOKUP($A92,'DESGLOSE PRESUPUESTO'!$A$4:$Q$503,10,FALSE)="X", "X", ""),"")</f>
        <v/>
      </c>
      <c r="K92" t="str">
        <f>_xlfn.IFNA(IF(VLOOKUP($A92,'DESGLOSE PRESUPUESTO'!$A$4:$Q$503,11,FALSE)="X", "X", ""),"")</f>
        <v/>
      </c>
      <c r="L92" t="str">
        <f>_xlfn.IFNA(IF(VLOOKUP($A92,'DESGLOSE PRESUPUESTO'!$A$4:$Q$503,12,FALSE)="X", "X", ""),"")</f>
        <v/>
      </c>
      <c r="M92" t="str">
        <f>_xlfn.IFNA(IF(VLOOKUP($A92,'DESGLOSE PRESUPUESTO'!$A$4:$Q$503,13,FALSE)="X", "X", ""),"")</f>
        <v/>
      </c>
      <c r="N92" t="str">
        <f>_xlfn.IFNA(IF(VLOOKUP($A92,'DESGLOSE PRESUPUESTO'!$A$4:$Q$503,14,FALSE)="X", "X", ""),"")</f>
        <v/>
      </c>
      <c r="O92" t="str">
        <f>_xlfn.IFNA(IF(VLOOKUP($A92,'DESGLOSE PRESUPUESTO'!$A$4:$Q$503,15,FALSE)="X", "X", ""),"")</f>
        <v/>
      </c>
      <c r="P92" t="str">
        <f>_xlfn.IFNA(IF(VLOOKUP($A92,'DESGLOSE PRESUPUESTO'!$A$4:$Q$503,16,FALSE)="X", "X", ""),"")</f>
        <v/>
      </c>
      <c r="Q92" t="str">
        <f>_xlfn.IFNA(IF(VLOOKUP($A92,'DESGLOSE PRESUPUESTO'!$A$4:$Q$503,17,FALSE)="X", "X", ""),"")</f>
        <v/>
      </c>
      <c r="R92">
        <f>SUMIF('DESGLOSE PRESUPUESTO'!$A$5:$A$503,$A$5:$A$264,'DESGLOSE PRESUPUESTO'!$S$5:$S$503)</f>
        <v>0</v>
      </c>
    </row>
    <row r="93" spans="1:18" x14ac:dyDescent="0.25">
      <c r="A93" s="3" t="s">
        <v>645</v>
      </c>
      <c r="B93" t="str">
        <f>_xlfn.IFNA(VLOOKUP($A93,'DESGLOSE PRESUPUESTO'!$A$4:B$503,2,FALSE),"")</f>
        <v/>
      </c>
      <c r="C93" t="str">
        <f>_xlfn.IFNA(VLOOKUP($A93,'DESGLOSE PRESUPUESTO'!$A$4:C$503,3,FALSE),"")</f>
        <v/>
      </c>
      <c r="D93" t="str">
        <f>_xlfn.IFNA(VLOOKUP($A93,'DESGLOSE PRESUPUESTO'!$A$4:D$503,4,FALSE),"")</f>
        <v/>
      </c>
      <c r="E93" t="str">
        <f>_xlfn.IFNA(VLOOKUP($A93,'DESGLOSE PRESUPUESTO'!$A$4:E$503,5,FALSE),"")</f>
        <v/>
      </c>
      <c r="F93" t="str">
        <f>_xlfn.IFNA(IF(VLOOKUP($A93,'DESGLOSE PRESUPUESTO'!$A$4:$Q$503,6,FALSE)="X", "X", ""),"")</f>
        <v/>
      </c>
      <c r="G93" t="str">
        <f>_xlfn.IFNA(IF(VLOOKUP($A93,'DESGLOSE PRESUPUESTO'!$A$4:$Q$503,7,FALSE)="X", "X", ""),"")</f>
        <v/>
      </c>
      <c r="H93" t="str">
        <f>_xlfn.IFNA(IF(VLOOKUP($A93,'DESGLOSE PRESUPUESTO'!$A$4:$Q$503,8,FALSE)="X", "X", ""),"")</f>
        <v/>
      </c>
      <c r="I93" t="str">
        <f>_xlfn.IFNA(IF(VLOOKUP($A93,'DESGLOSE PRESUPUESTO'!$A$4:$Q$503,9,FALSE)="X", "X", ""),"")</f>
        <v/>
      </c>
      <c r="J93" t="str">
        <f>_xlfn.IFNA(IF(VLOOKUP($A93,'DESGLOSE PRESUPUESTO'!$A$4:$Q$503,10,FALSE)="X", "X", ""),"")</f>
        <v/>
      </c>
      <c r="K93" t="str">
        <f>_xlfn.IFNA(IF(VLOOKUP($A93,'DESGLOSE PRESUPUESTO'!$A$4:$Q$503,11,FALSE)="X", "X", ""),"")</f>
        <v/>
      </c>
      <c r="L93" t="str">
        <f>_xlfn.IFNA(IF(VLOOKUP($A93,'DESGLOSE PRESUPUESTO'!$A$4:$Q$503,12,FALSE)="X", "X", ""),"")</f>
        <v/>
      </c>
      <c r="M93" t="str">
        <f>_xlfn.IFNA(IF(VLOOKUP($A93,'DESGLOSE PRESUPUESTO'!$A$4:$Q$503,13,FALSE)="X", "X", ""),"")</f>
        <v/>
      </c>
      <c r="N93" t="str">
        <f>_xlfn.IFNA(IF(VLOOKUP($A93,'DESGLOSE PRESUPUESTO'!$A$4:$Q$503,14,FALSE)="X", "X", ""),"")</f>
        <v/>
      </c>
      <c r="O93" t="str">
        <f>_xlfn.IFNA(IF(VLOOKUP($A93,'DESGLOSE PRESUPUESTO'!$A$4:$Q$503,15,FALSE)="X", "X", ""),"")</f>
        <v/>
      </c>
      <c r="P93" t="str">
        <f>_xlfn.IFNA(IF(VLOOKUP($A93,'DESGLOSE PRESUPUESTO'!$A$4:$Q$503,16,FALSE)="X", "X", ""),"")</f>
        <v/>
      </c>
      <c r="Q93" t="str">
        <f>_xlfn.IFNA(IF(VLOOKUP($A93,'DESGLOSE PRESUPUESTO'!$A$4:$Q$503,17,FALSE)="X", "X", ""),"")</f>
        <v/>
      </c>
      <c r="R93">
        <f>SUMIF('DESGLOSE PRESUPUESTO'!$A$5:$A$503,$A$5:$A$264,'DESGLOSE PRESUPUESTO'!$S$5:$S$503)</f>
        <v>0</v>
      </c>
    </row>
    <row r="94" spans="1:18" x14ac:dyDescent="0.25">
      <c r="A94" s="3" t="s">
        <v>646</v>
      </c>
      <c r="B94" t="str">
        <f>_xlfn.IFNA(VLOOKUP($A94,'DESGLOSE PRESUPUESTO'!$A$4:B$503,2,FALSE),"")</f>
        <v/>
      </c>
      <c r="C94" t="str">
        <f>_xlfn.IFNA(VLOOKUP($A94,'DESGLOSE PRESUPUESTO'!$A$4:C$503,3,FALSE),"")</f>
        <v/>
      </c>
      <c r="D94" t="str">
        <f>_xlfn.IFNA(VLOOKUP($A94,'DESGLOSE PRESUPUESTO'!$A$4:D$503,4,FALSE),"")</f>
        <v/>
      </c>
      <c r="E94" t="str">
        <f>_xlfn.IFNA(VLOOKUP($A94,'DESGLOSE PRESUPUESTO'!$A$4:E$503,5,FALSE),"")</f>
        <v/>
      </c>
      <c r="F94" t="str">
        <f>_xlfn.IFNA(IF(VLOOKUP($A94,'DESGLOSE PRESUPUESTO'!$A$4:$Q$503,6,FALSE)="X", "X", ""),"")</f>
        <v/>
      </c>
      <c r="G94" t="str">
        <f>_xlfn.IFNA(IF(VLOOKUP($A94,'DESGLOSE PRESUPUESTO'!$A$4:$Q$503,7,FALSE)="X", "X", ""),"")</f>
        <v/>
      </c>
      <c r="H94" t="str">
        <f>_xlfn.IFNA(IF(VLOOKUP($A94,'DESGLOSE PRESUPUESTO'!$A$4:$Q$503,8,FALSE)="X", "X", ""),"")</f>
        <v/>
      </c>
      <c r="I94" t="str">
        <f>_xlfn.IFNA(IF(VLOOKUP($A94,'DESGLOSE PRESUPUESTO'!$A$4:$Q$503,9,FALSE)="X", "X", ""),"")</f>
        <v/>
      </c>
      <c r="J94" t="str">
        <f>_xlfn.IFNA(IF(VLOOKUP($A94,'DESGLOSE PRESUPUESTO'!$A$4:$Q$503,10,FALSE)="X", "X", ""),"")</f>
        <v/>
      </c>
      <c r="K94" t="str">
        <f>_xlfn.IFNA(IF(VLOOKUP($A94,'DESGLOSE PRESUPUESTO'!$A$4:$Q$503,11,FALSE)="X", "X", ""),"")</f>
        <v/>
      </c>
      <c r="L94" t="str">
        <f>_xlfn.IFNA(IF(VLOOKUP($A94,'DESGLOSE PRESUPUESTO'!$A$4:$Q$503,12,FALSE)="X", "X", ""),"")</f>
        <v/>
      </c>
      <c r="M94" t="str">
        <f>_xlfn.IFNA(IF(VLOOKUP($A94,'DESGLOSE PRESUPUESTO'!$A$4:$Q$503,13,FALSE)="X", "X", ""),"")</f>
        <v/>
      </c>
      <c r="N94" t="str">
        <f>_xlfn.IFNA(IF(VLOOKUP($A94,'DESGLOSE PRESUPUESTO'!$A$4:$Q$503,14,FALSE)="X", "X", ""),"")</f>
        <v/>
      </c>
      <c r="O94" t="str">
        <f>_xlfn.IFNA(IF(VLOOKUP($A94,'DESGLOSE PRESUPUESTO'!$A$4:$Q$503,15,FALSE)="X", "X", ""),"")</f>
        <v/>
      </c>
      <c r="P94" t="str">
        <f>_xlfn.IFNA(IF(VLOOKUP($A94,'DESGLOSE PRESUPUESTO'!$A$4:$Q$503,16,FALSE)="X", "X", ""),"")</f>
        <v/>
      </c>
      <c r="Q94" t="str">
        <f>_xlfn.IFNA(IF(VLOOKUP($A94,'DESGLOSE PRESUPUESTO'!$A$4:$Q$503,17,FALSE)="X", "X", ""),"")</f>
        <v/>
      </c>
      <c r="R94">
        <f>SUMIF('DESGLOSE PRESUPUESTO'!$A$5:$A$503,$A$5:$A$264,'DESGLOSE PRESUPUESTO'!$S$5:$S$503)</f>
        <v>0</v>
      </c>
    </row>
    <row r="95" spans="1:18" x14ac:dyDescent="0.25">
      <c r="A95" s="3" t="s">
        <v>647</v>
      </c>
      <c r="B95" t="str">
        <f>_xlfn.IFNA(VLOOKUP($A95,'DESGLOSE PRESUPUESTO'!$A$4:B$503,2,FALSE),"")</f>
        <v/>
      </c>
      <c r="C95" t="str">
        <f>_xlfn.IFNA(VLOOKUP($A95,'DESGLOSE PRESUPUESTO'!$A$4:C$503,3,FALSE),"")</f>
        <v/>
      </c>
      <c r="D95" t="str">
        <f>_xlfn.IFNA(VLOOKUP($A95,'DESGLOSE PRESUPUESTO'!$A$4:D$503,4,FALSE),"")</f>
        <v/>
      </c>
      <c r="E95" t="str">
        <f>_xlfn.IFNA(VLOOKUP($A95,'DESGLOSE PRESUPUESTO'!$A$4:E$503,5,FALSE),"")</f>
        <v/>
      </c>
      <c r="F95" t="str">
        <f>_xlfn.IFNA(IF(VLOOKUP($A95,'DESGLOSE PRESUPUESTO'!$A$4:$Q$503,6,FALSE)="X", "X", ""),"")</f>
        <v/>
      </c>
      <c r="G95" t="str">
        <f>_xlfn.IFNA(IF(VLOOKUP($A95,'DESGLOSE PRESUPUESTO'!$A$4:$Q$503,7,FALSE)="X", "X", ""),"")</f>
        <v/>
      </c>
      <c r="H95" t="str">
        <f>_xlfn.IFNA(IF(VLOOKUP($A95,'DESGLOSE PRESUPUESTO'!$A$4:$Q$503,8,FALSE)="X", "X", ""),"")</f>
        <v/>
      </c>
      <c r="I95" t="str">
        <f>_xlfn.IFNA(IF(VLOOKUP($A95,'DESGLOSE PRESUPUESTO'!$A$4:$Q$503,9,FALSE)="X", "X", ""),"")</f>
        <v/>
      </c>
      <c r="J95" t="str">
        <f>_xlfn.IFNA(IF(VLOOKUP($A95,'DESGLOSE PRESUPUESTO'!$A$4:$Q$503,10,FALSE)="X", "X", ""),"")</f>
        <v/>
      </c>
      <c r="K95" t="str">
        <f>_xlfn.IFNA(IF(VLOOKUP($A95,'DESGLOSE PRESUPUESTO'!$A$4:$Q$503,11,FALSE)="X", "X", ""),"")</f>
        <v/>
      </c>
      <c r="L95" t="str">
        <f>_xlfn.IFNA(IF(VLOOKUP($A95,'DESGLOSE PRESUPUESTO'!$A$4:$Q$503,12,FALSE)="X", "X", ""),"")</f>
        <v/>
      </c>
      <c r="M95" t="str">
        <f>_xlfn.IFNA(IF(VLOOKUP($A95,'DESGLOSE PRESUPUESTO'!$A$4:$Q$503,13,FALSE)="X", "X", ""),"")</f>
        <v/>
      </c>
      <c r="N95" t="str">
        <f>_xlfn.IFNA(IF(VLOOKUP($A95,'DESGLOSE PRESUPUESTO'!$A$4:$Q$503,14,FALSE)="X", "X", ""),"")</f>
        <v/>
      </c>
      <c r="O95" t="str">
        <f>_xlfn.IFNA(IF(VLOOKUP($A95,'DESGLOSE PRESUPUESTO'!$A$4:$Q$503,15,FALSE)="X", "X", ""),"")</f>
        <v/>
      </c>
      <c r="P95" t="str">
        <f>_xlfn.IFNA(IF(VLOOKUP($A95,'DESGLOSE PRESUPUESTO'!$A$4:$Q$503,16,FALSE)="X", "X", ""),"")</f>
        <v/>
      </c>
      <c r="Q95" t="str">
        <f>_xlfn.IFNA(IF(VLOOKUP($A95,'DESGLOSE PRESUPUESTO'!$A$4:$Q$503,17,FALSE)="X", "X", ""),"")</f>
        <v/>
      </c>
      <c r="R95">
        <f>SUMIF('DESGLOSE PRESUPUESTO'!$A$5:$A$503,$A$5:$A$264,'DESGLOSE PRESUPUESTO'!$S$5:$S$503)</f>
        <v>0</v>
      </c>
    </row>
    <row r="96" spans="1:18" x14ac:dyDescent="0.25">
      <c r="A96" s="3" t="s">
        <v>648</v>
      </c>
      <c r="B96" t="str">
        <f>_xlfn.IFNA(VLOOKUP($A96,'DESGLOSE PRESUPUESTO'!$A$4:B$503,2,FALSE),"")</f>
        <v/>
      </c>
      <c r="C96" t="str">
        <f>_xlfn.IFNA(VLOOKUP($A96,'DESGLOSE PRESUPUESTO'!$A$4:C$503,3,FALSE),"")</f>
        <v/>
      </c>
      <c r="D96" t="str">
        <f>_xlfn.IFNA(VLOOKUP($A96,'DESGLOSE PRESUPUESTO'!$A$4:D$503,4,FALSE),"")</f>
        <v/>
      </c>
      <c r="E96" t="str">
        <f>_xlfn.IFNA(VLOOKUP($A96,'DESGLOSE PRESUPUESTO'!$A$4:E$503,5,FALSE),"")</f>
        <v/>
      </c>
      <c r="F96" t="str">
        <f>_xlfn.IFNA(IF(VLOOKUP($A96,'DESGLOSE PRESUPUESTO'!$A$4:$Q$503,6,FALSE)="X", "X", ""),"")</f>
        <v/>
      </c>
      <c r="G96" t="str">
        <f>_xlfn.IFNA(IF(VLOOKUP($A96,'DESGLOSE PRESUPUESTO'!$A$4:$Q$503,7,FALSE)="X", "X", ""),"")</f>
        <v/>
      </c>
      <c r="H96" t="str">
        <f>_xlfn.IFNA(IF(VLOOKUP($A96,'DESGLOSE PRESUPUESTO'!$A$4:$Q$503,8,FALSE)="X", "X", ""),"")</f>
        <v/>
      </c>
      <c r="I96" t="str">
        <f>_xlfn.IFNA(IF(VLOOKUP($A96,'DESGLOSE PRESUPUESTO'!$A$4:$Q$503,9,FALSE)="X", "X", ""),"")</f>
        <v/>
      </c>
      <c r="J96" t="str">
        <f>_xlfn.IFNA(IF(VLOOKUP($A96,'DESGLOSE PRESUPUESTO'!$A$4:$Q$503,10,FALSE)="X", "X", ""),"")</f>
        <v/>
      </c>
      <c r="K96" t="str">
        <f>_xlfn.IFNA(IF(VLOOKUP($A96,'DESGLOSE PRESUPUESTO'!$A$4:$Q$503,11,FALSE)="X", "X", ""),"")</f>
        <v/>
      </c>
      <c r="L96" t="str">
        <f>_xlfn.IFNA(IF(VLOOKUP($A96,'DESGLOSE PRESUPUESTO'!$A$4:$Q$503,12,FALSE)="X", "X", ""),"")</f>
        <v/>
      </c>
      <c r="M96" t="str">
        <f>_xlfn.IFNA(IF(VLOOKUP($A96,'DESGLOSE PRESUPUESTO'!$A$4:$Q$503,13,FALSE)="X", "X", ""),"")</f>
        <v/>
      </c>
      <c r="N96" t="str">
        <f>_xlfn.IFNA(IF(VLOOKUP($A96,'DESGLOSE PRESUPUESTO'!$A$4:$Q$503,14,FALSE)="X", "X", ""),"")</f>
        <v/>
      </c>
      <c r="O96" t="str">
        <f>_xlfn.IFNA(IF(VLOOKUP($A96,'DESGLOSE PRESUPUESTO'!$A$4:$Q$503,15,FALSE)="X", "X", ""),"")</f>
        <v/>
      </c>
      <c r="P96" t="str">
        <f>_xlfn.IFNA(IF(VLOOKUP($A96,'DESGLOSE PRESUPUESTO'!$A$4:$Q$503,16,FALSE)="X", "X", ""),"")</f>
        <v/>
      </c>
      <c r="Q96" t="str">
        <f>_xlfn.IFNA(IF(VLOOKUP($A96,'DESGLOSE PRESUPUESTO'!$A$4:$Q$503,17,FALSE)="X", "X", ""),"")</f>
        <v/>
      </c>
      <c r="R96">
        <f>SUMIF('DESGLOSE PRESUPUESTO'!$A$5:$A$503,$A$5:$A$264,'DESGLOSE PRESUPUESTO'!$S$5:$S$503)</f>
        <v>0</v>
      </c>
    </row>
    <row r="97" spans="1:18" x14ac:dyDescent="0.25">
      <c r="A97" s="3" t="s">
        <v>649</v>
      </c>
      <c r="B97" t="str">
        <f>_xlfn.IFNA(VLOOKUP($A97,'DESGLOSE PRESUPUESTO'!$A$4:B$503,2,FALSE),"")</f>
        <v/>
      </c>
      <c r="C97" t="str">
        <f>_xlfn.IFNA(VLOOKUP($A97,'DESGLOSE PRESUPUESTO'!$A$4:C$503,3,FALSE),"")</f>
        <v/>
      </c>
      <c r="D97" t="str">
        <f>_xlfn.IFNA(VLOOKUP($A97,'DESGLOSE PRESUPUESTO'!$A$4:D$503,4,FALSE),"")</f>
        <v/>
      </c>
      <c r="E97" t="str">
        <f>_xlfn.IFNA(VLOOKUP($A97,'DESGLOSE PRESUPUESTO'!$A$4:E$503,5,FALSE),"")</f>
        <v/>
      </c>
      <c r="F97" t="str">
        <f>_xlfn.IFNA(IF(VLOOKUP($A97,'DESGLOSE PRESUPUESTO'!$A$4:$Q$503,6,FALSE)="X", "X", ""),"")</f>
        <v/>
      </c>
      <c r="G97" t="str">
        <f>_xlfn.IFNA(IF(VLOOKUP($A97,'DESGLOSE PRESUPUESTO'!$A$4:$Q$503,7,FALSE)="X", "X", ""),"")</f>
        <v/>
      </c>
      <c r="H97" t="str">
        <f>_xlfn.IFNA(IF(VLOOKUP($A97,'DESGLOSE PRESUPUESTO'!$A$4:$Q$503,8,FALSE)="X", "X", ""),"")</f>
        <v/>
      </c>
      <c r="I97" t="str">
        <f>_xlfn.IFNA(IF(VLOOKUP($A97,'DESGLOSE PRESUPUESTO'!$A$4:$Q$503,9,FALSE)="X", "X", ""),"")</f>
        <v/>
      </c>
      <c r="J97" t="str">
        <f>_xlfn.IFNA(IF(VLOOKUP($A97,'DESGLOSE PRESUPUESTO'!$A$4:$Q$503,10,FALSE)="X", "X", ""),"")</f>
        <v/>
      </c>
      <c r="K97" t="str">
        <f>_xlfn.IFNA(IF(VLOOKUP($A97,'DESGLOSE PRESUPUESTO'!$A$4:$Q$503,11,FALSE)="X", "X", ""),"")</f>
        <v/>
      </c>
      <c r="L97" t="str">
        <f>_xlfn.IFNA(IF(VLOOKUP($A97,'DESGLOSE PRESUPUESTO'!$A$4:$Q$503,12,FALSE)="X", "X", ""),"")</f>
        <v/>
      </c>
      <c r="M97" t="str">
        <f>_xlfn.IFNA(IF(VLOOKUP($A97,'DESGLOSE PRESUPUESTO'!$A$4:$Q$503,13,FALSE)="X", "X", ""),"")</f>
        <v/>
      </c>
      <c r="N97" t="str">
        <f>_xlfn.IFNA(IF(VLOOKUP($A97,'DESGLOSE PRESUPUESTO'!$A$4:$Q$503,14,FALSE)="X", "X", ""),"")</f>
        <v/>
      </c>
      <c r="O97" t="str">
        <f>_xlfn.IFNA(IF(VLOOKUP($A97,'DESGLOSE PRESUPUESTO'!$A$4:$Q$503,15,FALSE)="X", "X", ""),"")</f>
        <v/>
      </c>
      <c r="P97" t="str">
        <f>_xlfn.IFNA(IF(VLOOKUP($A97,'DESGLOSE PRESUPUESTO'!$A$4:$Q$503,16,FALSE)="X", "X", ""),"")</f>
        <v/>
      </c>
      <c r="Q97" t="str">
        <f>_xlfn.IFNA(IF(VLOOKUP($A97,'DESGLOSE PRESUPUESTO'!$A$4:$Q$503,17,FALSE)="X", "X", ""),"")</f>
        <v/>
      </c>
      <c r="R97">
        <f>SUMIF('DESGLOSE PRESUPUESTO'!$A$5:$A$503,$A$5:$A$264,'DESGLOSE PRESUPUESTO'!$S$5:$S$503)</f>
        <v>0</v>
      </c>
    </row>
    <row r="98" spans="1:18" x14ac:dyDescent="0.25">
      <c r="A98" s="3" t="s">
        <v>650</v>
      </c>
      <c r="B98" t="str">
        <f>_xlfn.IFNA(VLOOKUP($A98,'DESGLOSE PRESUPUESTO'!$A$4:B$503,2,FALSE),"")</f>
        <v/>
      </c>
      <c r="C98" t="str">
        <f>_xlfn.IFNA(VLOOKUP($A98,'DESGLOSE PRESUPUESTO'!$A$4:C$503,3,FALSE),"")</f>
        <v/>
      </c>
      <c r="D98" t="str">
        <f>_xlfn.IFNA(VLOOKUP($A98,'DESGLOSE PRESUPUESTO'!$A$4:D$503,4,FALSE),"")</f>
        <v/>
      </c>
      <c r="E98" t="str">
        <f>_xlfn.IFNA(VLOOKUP($A98,'DESGLOSE PRESUPUESTO'!$A$4:E$503,5,FALSE),"")</f>
        <v/>
      </c>
      <c r="F98" t="str">
        <f>_xlfn.IFNA(IF(VLOOKUP($A98,'DESGLOSE PRESUPUESTO'!$A$4:$Q$503,6,FALSE)="X", "X", ""),"")</f>
        <v/>
      </c>
      <c r="G98" t="str">
        <f>_xlfn.IFNA(IF(VLOOKUP($A98,'DESGLOSE PRESUPUESTO'!$A$4:$Q$503,7,FALSE)="X", "X", ""),"")</f>
        <v/>
      </c>
      <c r="H98" t="str">
        <f>_xlfn.IFNA(IF(VLOOKUP($A98,'DESGLOSE PRESUPUESTO'!$A$4:$Q$503,8,FALSE)="X", "X", ""),"")</f>
        <v/>
      </c>
      <c r="I98" t="str">
        <f>_xlfn.IFNA(IF(VLOOKUP($A98,'DESGLOSE PRESUPUESTO'!$A$4:$Q$503,9,FALSE)="X", "X", ""),"")</f>
        <v/>
      </c>
      <c r="J98" t="str">
        <f>_xlfn.IFNA(IF(VLOOKUP($A98,'DESGLOSE PRESUPUESTO'!$A$4:$Q$503,10,FALSE)="X", "X", ""),"")</f>
        <v/>
      </c>
      <c r="K98" t="str">
        <f>_xlfn.IFNA(IF(VLOOKUP($A98,'DESGLOSE PRESUPUESTO'!$A$4:$Q$503,11,FALSE)="X", "X", ""),"")</f>
        <v/>
      </c>
      <c r="L98" t="str">
        <f>_xlfn.IFNA(IF(VLOOKUP($A98,'DESGLOSE PRESUPUESTO'!$A$4:$Q$503,12,FALSE)="X", "X", ""),"")</f>
        <v/>
      </c>
      <c r="M98" t="str">
        <f>_xlfn.IFNA(IF(VLOOKUP($A98,'DESGLOSE PRESUPUESTO'!$A$4:$Q$503,13,FALSE)="X", "X", ""),"")</f>
        <v/>
      </c>
      <c r="N98" t="str">
        <f>_xlfn.IFNA(IF(VLOOKUP($A98,'DESGLOSE PRESUPUESTO'!$A$4:$Q$503,14,FALSE)="X", "X", ""),"")</f>
        <v/>
      </c>
      <c r="O98" t="str">
        <f>_xlfn.IFNA(IF(VLOOKUP($A98,'DESGLOSE PRESUPUESTO'!$A$4:$Q$503,15,FALSE)="X", "X", ""),"")</f>
        <v/>
      </c>
      <c r="P98" t="str">
        <f>_xlfn.IFNA(IF(VLOOKUP($A98,'DESGLOSE PRESUPUESTO'!$A$4:$Q$503,16,FALSE)="X", "X", ""),"")</f>
        <v/>
      </c>
      <c r="Q98" t="str">
        <f>_xlfn.IFNA(IF(VLOOKUP($A98,'DESGLOSE PRESUPUESTO'!$A$4:$Q$503,17,FALSE)="X", "X", ""),"")</f>
        <v/>
      </c>
      <c r="R98">
        <f>SUMIF('DESGLOSE PRESUPUESTO'!$A$5:$A$503,$A$5:$A$264,'DESGLOSE PRESUPUESTO'!$S$5:$S$503)</f>
        <v>0</v>
      </c>
    </row>
    <row r="99" spans="1:18" x14ac:dyDescent="0.25">
      <c r="A99" s="3" t="s">
        <v>651</v>
      </c>
      <c r="B99" t="str">
        <f>_xlfn.IFNA(VLOOKUP($A99,'DESGLOSE PRESUPUESTO'!$A$4:B$503,2,FALSE),"")</f>
        <v/>
      </c>
      <c r="C99" t="str">
        <f>_xlfn.IFNA(VLOOKUP($A99,'DESGLOSE PRESUPUESTO'!$A$4:C$503,3,FALSE),"")</f>
        <v/>
      </c>
      <c r="D99" t="str">
        <f>_xlfn.IFNA(VLOOKUP($A99,'DESGLOSE PRESUPUESTO'!$A$4:D$503,4,FALSE),"")</f>
        <v/>
      </c>
      <c r="E99" t="str">
        <f>_xlfn.IFNA(VLOOKUP($A99,'DESGLOSE PRESUPUESTO'!$A$4:E$503,5,FALSE),"")</f>
        <v/>
      </c>
      <c r="F99" t="str">
        <f>_xlfn.IFNA(IF(VLOOKUP($A99,'DESGLOSE PRESUPUESTO'!$A$4:$Q$503,6,FALSE)="X", "X", ""),"")</f>
        <v/>
      </c>
      <c r="G99" t="str">
        <f>_xlfn.IFNA(IF(VLOOKUP($A99,'DESGLOSE PRESUPUESTO'!$A$4:$Q$503,7,FALSE)="X", "X", ""),"")</f>
        <v/>
      </c>
      <c r="H99" t="str">
        <f>_xlfn.IFNA(IF(VLOOKUP($A99,'DESGLOSE PRESUPUESTO'!$A$4:$Q$503,8,FALSE)="X", "X", ""),"")</f>
        <v/>
      </c>
      <c r="I99" t="str">
        <f>_xlfn.IFNA(IF(VLOOKUP($A99,'DESGLOSE PRESUPUESTO'!$A$4:$Q$503,9,FALSE)="X", "X", ""),"")</f>
        <v/>
      </c>
      <c r="J99" t="str">
        <f>_xlfn.IFNA(IF(VLOOKUP($A99,'DESGLOSE PRESUPUESTO'!$A$4:$Q$503,10,FALSE)="X", "X", ""),"")</f>
        <v/>
      </c>
      <c r="K99" t="str">
        <f>_xlfn.IFNA(IF(VLOOKUP($A99,'DESGLOSE PRESUPUESTO'!$A$4:$Q$503,11,FALSE)="X", "X", ""),"")</f>
        <v/>
      </c>
      <c r="L99" t="str">
        <f>_xlfn.IFNA(IF(VLOOKUP($A99,'DESGLOSE PRESUPUESTO'!$A$4:$Q$503,12,FALSE)="X", "X", ""),"")</f>
        <v/>
      </c>
      <c r="M99" t="str">
        <f>_xlfn.IFNA(IF(VLOOKUP($A99,'DESGLOSE PRESUPUESTO'!$A$4:$Q$503,13,FALSE)="X", "X", ""),"")</f>
        <v/>
      </c>
      <c r="N99" t="str">
        <f>_xlfn.IFNA(IF(VLOOKUP($A99,'DESGLOSE PRESUPUESTO'!$A$4:$Q$503,14,FALSE)="X", "X", ""),"")</f>
        <v/>
      </c>
      <c r="O99" t="str">
        <f>_xlfn.IFNA(IF(VLOOKUP($A99,'DESGLOSE PRESUPUESTO'!$A$4:$Q$503,15,FALSE)="X", "X", ""),"")</f>
        <v/>
      </c>
      <c r="P99" t="str">
        <f>_xlfn.IFNA(IF(VLOOKUP($A99,'DESGLOSE PRESUPUESTO'!$A$4:$Q$503,16,FALSE)="X", "X", ""),"")</f>
        <v/>
      </c>
      <c r="Q99" t="str">
        <f>_xlfn.IFNA(IF(VLOOKUP($A99,'DESGLOSE PRESUPUESTO'!$A$4:$Q$503,17,FALSE)="X", "X", ""),"")</f>
        <v/>
      </c>
      <c r="R99">
        <f>SUMIF('DESGLOSE PRESUPUESTO'!$A$5:$A$503,$A$5:$A$264,'DESGLOSE PRESUPUESTO'!$S$5:$S$503)</f>
        <v>0</v>
      </c>
    </row>
    <row r="100" spans="1:18" x14ac:dyDescent="0.25">
      <c r="A100" s="3" t="s">
        <v>652</v>
      </c>
      <c r="B100" t="str">
        <f>_xlfn.IFNA(VLOOKUP($A100,'DESGLOSE PRESUPUESTO'!$A$4:B$503,2,FALSE),"")</f>
        <v/>
      </c>
      <c r="C100" t="str">
        <f>_xlfn.IFNA(VLOOKUP($A100,'DESGLOSE PRESUPUESTO'!$A$4:C$503,3,FALSE),"")</f>
        <v/>
      </c>
      <c r="D100" t="str">
        <f>_xlfn.IFNA(VLOOKUP($A100,'DESGLOSE PRESUPUESTO'!$A$4:D$503,4,FALSE),"")</f>
        <v/>
      </c>
      <c r="E100" t="str">
        <f>_xlfn.IFNA(VLOOKUP($A100,'DESGLOSE PRESUPUESTO'!$A$4:E$503,5,FALSE),"")</f>
        <v/>
      </c>
      <c r="F100" t="str">
        <f>_xlfn.IFNA(IF(VLOOKUP($A100,'DESGLOSE PRESUPUESTO'!$A$4:$Q$503,6,FALSE)="X", "X", ""),"")</f>
        <v/>
      </c>
      <c r="G100" t="str">
        <f>_xlfn.IFNA(IF(VLOOKUP($A100,'DESGLOSE PRESUPUESTO'!$A$4:$Q$503,7,FALSE)="X", "X", ""),"")</f>
        <v/>
      </c>
      <c r="H100" t="str">
        <f>_xlfn.IFNA(IF(VLOOKUP($A100,'DESGLOSE PRESUPUESTO'!$A$4:$Q$503,8,FALSE)="X", "X", ""),"")</f>
        <v/>
      </c>
      <c r="I100" t="str">
        <f>_xlfn.IFNA(IF(VLOOKUP($A100,'DESGLOSE PRESUPUESTO'!$A$4:$Q$503,9,FALSE)="X", "X", ""),"")</f>
        <v/>
      </c>
      <c r="J100" t="str">
        <f>_xlfn.IFNA(IF(VLOOKUP($A100,'DESGLOSE PRESUPUESTO'!$A$4:$Q$503,10,FALSE)="X", "X", ""),"")</f>
        <v/>
      </c>
      <c r="K100" t="str">
        <f>_xlfn.IFNA(IF(VLOOKUP($A100,'DESGLOSE PRESUPUESTO'!$A$4:$Q$503,11,FALSE)="X", "X", ""),"")</f>
        <v/>
      </c>
      <c r="L100" t="str">
        <f>_xlfn.IFNA(IF(VLOOKUP($A100,'DESGLOSE PRESUPUESTO'!$A$4:$Q$503,12,FALSE)="X", "X", ""),"")</f>
        <v/>
      </c>
      <c r="M100" t="str">
        <f>_xlfn.IFNA(IF(VLOOKUP($A100,'DESGLOSE PRESUPUESTO'!$A$4:$Q$503,13,FALSE)="X", "X", ""),"")</f>
        <v/>
      </c>
      <c r="N100" t="str">
        <f>_xlfn.IFNA(IF(VLOOKUP($A100,'DESGLOSE PRESUPUESTO'!$A$4:$Q$503,14,FALSE)="X", "X", ""),"")</f>
        <v/>
      </c>
      <c r="O100" t="str">
        <f>_xlfn.IFNA(IF(VLOOKUP($A100,'DESGLOSE PRESUPUESTO'!$A$4:$Q$503,15,FALSE)="X", "X", ""),"")</f>
        <v/>
      </c>
      <c r="P100" t="str">
        <f>_xlfn.IFNA(IF(VLOOKUP($A100,'DESGLOSE PRESUPUESTO'!$A$4:$Q$503,16,FALSE)="X", "X", ""),"")</f>
        <v/>
      </c>
      <c r="Q100" t="str">
        <f>_xlfn.IFNA(IF(VLOOKUP($A100,'DESGLOSE PRESUPUESTO'!$A$4:$Q$503,17,FALSE)="X", "X", ""),"")</f>
        <v/>
      </c>
      <c r="R100">
        <f>SUMIF('DESGLOSE PRESUPUESTO'!$A$5:$A$503,$A$5:$A$264,'DESGLOSE PRESUPUESTO'!$S$5:$S$503)</f>
        <v>0</v>
      </c>
    </row>
    <row r="101" spans="1:18" x14ac:dyDescent="0.25">
      <c r="A101" s="3" t="s">
        <v>653</v>
      </c>
      <c r="B101" t="str">
        <f>_xlfn.IFNA(VLOOKUP($A101,'DESGLOSE PRESUPUESTO'!$A$4:B$503,2,FALSE),"")</f>
        <v/>
      </c>
      <c r="C101" t="str">
        <f>_xlfn.IFNA(VLOOKUP($A101,'DESGLOSE PRESUPUESTO'!$A$4:C$503,3,FALSE),"")</f>
        <v/>
      </c>
      <c r="D101" t="str">
        <f>_xlfn.IFNA(VLOOKUP($A101,'DESGLOSE PRESUPUESTO'!$A$4:D$503,4,FALSE),"")</f>
        <v/>
      </c>
      <c r="E101" t="str">
        <f>_xlfn.IFNA(VLOOKUP($A101,'DESGLOSE PRESUPUESTO'!$A$4:E$503,5,FALSE),"")</f>
        <v/>
      </c>
      <c r="F101" t="str">
        <f>_xlfn.IFNA(IF(VLOOKUP($A101,'DESGLOSE PRESUPUESTO'!$A$4:$Q$503,6,FALSE)="X", "X", ""),"")</f>
        <v/>
      </c>
      <c r="G101" t="str">
        <f>_xlfn.IFNA(IF(VLOOKUP($A101,'DESGLOSE PRESUPUESTO'!$A$4:$Q$503,7,FALSE)="X", "X", ""),"")</f>
        <v/>
      </c>
      <c r="H101" t="str">
        <f>_xlfn.IFNA(IF(VLOOKUP($A101,'DESGLOSE PRESUPUESTO'!$A$4:$Q$503,8,FALSE)="X", "X", ""),"")</f>
        <v/>
      </c>
      <c r="I101" t="str">
        <f>_xlfn.IFNA(IF(VLOOKUP($A101,'DESGLOSE PRESUPUESTO'!$A$4:$Q$503,9,FALSE)="X", "X", ""),"")</f>
        <v/>
      </c>
      <c r="J101" t="str">
        <f>_xlfn.IFNA(IF(VLOOKUP($A101,'DESGLOSE PRESUPUESTO'!$A$4:$Q$503,10,FALSE)="X", "X", ""),"")</f>
        <v/>
      </c>
      <c r="K101" t="str">
        <f>_xlfn.IFNA(IF(VLOOKUP($A101,'DESGLOSE PRESUPUESTO'!$A$4:$Q$503,11,FALSE)="X", "X", ""),"")</f>
        <v/>
      </c>
      <c r="L101" t="str">
        <f>_xlfn.IFNA(IF(VLOOKUP($A101,'DESGLOSE PRESUPUESTO'!$A$4:$Q$503,12,FALSE)="X", "X", ""),"")</f>
        <v/>
      </c>
      <c r="M101" t="str">
        <f>_xlfn.IFNA(IF(VLOOKUP($A101,'DESGLOSE PRESUPUESTO'!$A$4:$Q$503,13,FALSE)="X", "X", ""),"")</f>
        <v/>
      </c>
      <c r="N101" t="str">
        <f>_xlfn.IFNA(IF(VLOOKUP($A101,'DESGLOSE PRESUPUESTO'!$A$4:$Q$503,14,FALSE)="X", "X", ""),"")</f>
        <v/>
      </c>
      <c r="O101" t="str">
        <f>_xlfn.IFNA(IF(VLOOKUP($A101,'DESGLOSE PRESUPUESTO'!$A$4:$Q$503,15,FALSE)="X", "X", ""),"")</f>
        <v/>
      </c>
      <c r="P101" t="str">
        <f>_xlfn.IFNA(IF(VLOOKUP($A101,'DESGLOSE PRESUPUESTO'!$A$4:$Q$503,16,FALSE)="X", "X", ""),"")</f>
        <v/>
      </c>
      <c r="Q101" t="str">
        <f>_xlfn.IFNA(IF(VLOOKUP($A101,'DESGLOSE PRESUPUESTO'!$A$4:$Q$503,17,FALSE)="X", "X", ""),"")</f>
        <v/>
      </c>
      <c r="R101">
        <f>SUMIF('DESGLOSE PRESUPUESTO'!$A$5:$A$503,$A$5:$A$264,'DESGLOSE PRESUPUESTO'!$S$5:$S$503)</f>
        <v>0</v>
      </c>
    </row>
    <row r="102" spans="1:18" x14ac:dyDescent="0.25">
      <c r="A102" s="3" t="s">
        <v>654</v>
      </c>
      <c r="B102" t="str">
        <f>_xlfn.IFNA(VLOOKUP($A102,'DESGLOSE PRESUPUESTO'!$A$4:B$503,2,FALSE),"")</f>
        <v/>
      </c>
      <c r="C102" t="str">
        <f>_xlfn.IFNA(VLOOKUP($A102,'DESGLOSE PRESUPUESTO'!$A$4:C$503,3,FALSE),"")</f>
        <v/>
      </c>
      <c r="D102" t="str">
        <f>_xlfn.IFNA(VLOOKUP($A102,'DESGLOSE PRESUPUESTO'!$A$4:D$503,4,FALSE),"")</f>
        <v/>
      </c>
      <c r="E102" t="str">
        <f>_xlfn.IFNA(VLOOKUP($A102,'DESGLOSE PRESUPUESTO'!$A$4:E$503,5,FALSE),"")</f>
        <v/>
      </c>
      <c r="F102" t="str">
        <f>_xlfn.IFNA(IF(VLOOKUP($A102,'DESGLOSE PRESUPUESTO'!$A$4:$Q$503,6,FALSE)="X", "X", ""),"")</f>
        <v/>
      </c>
      <c r="G102" t="str">
        <f>_xlfn.IFNA(IF(VLOOKUP($A102,'DESGLOSE PRESUPUESTO'!$A$4:$Q$503,7,FALSE)="X", "X", ""),"")</f>
        <v/>
      </c>
      <c r="H102" t="str">
        <f>_xlfn.IFNA(IF(VLOOKUP($A102,'DESGLOSE PRESUPUESTO'!$A$4:$Q$503,8,FALSE)="X", "X", ""),"")</f>
        <v/>
      </c>
      <c r="I102" t="str">
        <f>_xlfn.IFNA(IF(VLOOKUP($A102,'DESGLOSE PRESUPUESTO'!$A$4:$Q$503,9,FALSE)="X", "X", ""),"")</f>
        <v/>
      </c>
      <c r="J102" t="str">
        <f>_xlfn.IFNA(IF(VLOOKUP($A102,'DESGLOSE PRESUPUESTO'!$A$4:$Q$503,10,FALSE)="X", "X", ""),"")</f>
        <v/>
      </c>
      <c r="K102" t="str">
        <f>_xlfn.IFNA(IF(VLOOKUP($A102,'DESGLOSE PRESUPUESTO'!$A$4:$Q$503,11,FALSE)="X", "X", ""),"")</f>
        <v/>
      </c>
      <c r="L102" t="str">
        <f>_xlfn.IFNA(IF(VLOOKUP($A102,'DESGLOSE PRESUPUESTO'!$A$4:$Q$503,12,FALSE)="X", "X", ""),"")</f>
        <v/>
      </c>
      <c r="M102" t="str">
        <f>_xlfn.IFNA(IF(VLOOKUP($A102,'DESGLOSE PRESUPUESTO'!$A$4:$Q$503,13,FALSE)="X", "X", ""),"")</f>
        <v/>
      </c>
      <c r="N102" t="str">
        <f>_xlfn.IFNA(IF(VLOOKUP($A102,'DESGLOSE PRESUPUESTO'!$A$4:$Q$503,14,FALSE)="X", "X", ""),"")</f>
        <v/>
      </c>
      <c r="O102" t="str">
        <f>_xlfn.IFNA(IF(VLOOKUP($A102,'DESGLOSE PRESUPUESTO'!$A$4:$Q$503,15,FALSE)="X", "X", ""),"")</f>
        <v/>
      </c>
      <c r="P102" t="str">
        <f>_xlfn.IFNA(IF(VLOOKUP($A102,'DESGLOSE PRESUPUESTO'!$A$4:$Q$503,16,FALSE)="X", "X", ""),"")</f>
        <v/>
      </c>
      <c r="Q102" t="str">
        <f>_xlfn.IFNA(IF(VLOOKUP($A102,'DESGLOSE PRESUPUESTO'!$A$4:$Q$503,17,FALSE)="X", "X", ""),"")</f>
        <v/>
      </c>
      <c r="R102">
        <f>SUMIF('DESGLOSE PRESUPUESTO'!$A$5:$A$503,$A$5:$A$264,'DESGLOSE PRESUPUESTO'!$S$5:$S$503)</f>
        <v>0</v>
      </c>
    </row>
    <row r="103" spans="1:18" x14ac:dyDescent="0.25">
      <c r="A103" s="3" t="s">
        <v>655</v>
      </c>
      <c r="B103" t="str">
        <f>_xlfn.IFNA(VLOOKUP($A103,'DESGLOSE PRESUPUESTO'!$A$4:B$503,2,FALSE),"")</f>
        <v/>
      </c>
      <c r="C103" t="str">
        <f>_xlfn.IFNA(VLOOKUP($A103,'DESGLOSE PRESUPUESTO'!$A$4:C$503,3,FALSE),"")</f>
        <v/>
      </c>
      <c r="D103" t="str">
        <f>_xlfn.IFNA(VLOOKUP($A103,'DESGLOSE PRESUPUESTO'!$A$4:D$503,4,FALSE),"")</f>
        <v/>
      </c>
      <c r="E103" t="str">
        <f>_xlfn.IFNA(VLOOKUP($A103,'DESGLOSE PRESUPUESTO'!$A$4:E$503,5,FALSE),"")</f>
        <v/>
      </c>
      <c r="F103" t="str">
        <f>_xlfn.IFNA(IF(VLOOKUP($A103,'DESGLOSE PRESUPUESTO'!$A$4:$Q$503,6,FALSE)="X", "X", ""),"")</f>
        <v/>
      </c>
      <c r="G103" t="str">
        <f>_xlfn.IFNA(IF(VLOOKUP($A103,'DESGLOSE PRESUPUESTO'!$A$4:$Q$503,7,FALSE)="X", "X", ""),"")</f>
        <v/>
      </c>
      <c r="H103" t="str">
        <f>_xlfn.IFNA(IF(VLOOKUP($A103,'DESGLOSE PRESUPUESTO'!$A$4:$Q$503,8,FALSE)="X", "X", ""),"")</f>
        <v/>
      </c>
      <c r="I103" t="str">
        <f>_xlfn.IFNA(IF(VLOOKUP($A103,'DESGLOSE PRESUPUESTO'!$A$4:$Q$503,9,FALSE)="X", "X", ""),"")</f>
        <v/>
      </c>
      <c r="J103" t="str">
        <f>_xlfn.IFNA(IF(VLOOKUP($A103,'DESGLOSE PRESUPUESTO'!$A$4:$Q$503,10,FALSE)="X", "X", ""),"")</f>
        <v/>
      </c>
      <c r="K103" t="str">
        <f>_xlfn.IFNA(IF(VLOOKUP($A103,'DESGLOSE PRESUPUESTO'!$A$4:$Q$503,11,FALSE)="X", "X", ""),"")</f>
        <v/>
      </c>
      <c r="L103" t="str">
        <f>_xlfn.IFNA(IF(VLOOKUP($A103,'DESGLOSE PRESUPUESTO'!$A$4:$Q$503,12,FALSE)="X", "X", ""),"")</f>
        <v/>
      </c>
      <c r="M103" t="str">
        <f>_xlfn.IFNA(IF(VLOOKUP($A103,'DESGLOSE PRESUPUESTO'!$A$4:$Q$503,13,FALSE)="X", "X", ""),"")</f>
        <v/>
      </c>
      <c r="N103" t="str">
        <f>_xlfn.IFNA(IF(VLOOKUP($A103,'DESGLOSE PRESUPUESTO'!$A$4:$Q$503,14,FALSE)="X", "X", ""),"")</f>
        <v/>
      </c>
      <c r="O103" t="str">
        <f>_xlfn.IFNA(IF(VLOOKUP($A103,'DESGLOSE PRESUPUESTO'!$A$4:$Q$503,15,FALSE)="X", "X", ""),"")</f>
        <v/>
      </c>
      <c r="P103" t="str">
        <f>_xlfn.IFNA(IF(VLOOKUP($A103,'DESGLOSE PRESUPUESTO'!$A$4:$Q$503,16,FALSE)="X", "X", ""),"")</f>
        <v/>
      </c>
      <c r="Q103" t="str">
        <f>_xlfn.IFNA(IF(VLOOKUP($A103,'DESGLOSE PRESUPUESTO'!$A$4:$Q$503,17,FALSE)="X", "X", ""),"")</f>
        <v/>
      </c>
      <c r="R103">
        <f>SUMIF('DESGLOSE PRESUPUESTO'!$A$5:$A$503,$A$5:$A$264,'DESGLOSE PRESUPUESTO'!$S$5:$S$503)</f>
        <v>0</v>
      </c>
    </row>
    <row r="104" spans="1:18" x14ac:dyDescent="0.25">
      <c r="A104" s="3" t="s">
        <v>656</v>
      </c>
      <c r="B104" t="str">
        <f>_xlfn.IFNA(VLOOKUP($A104,'DESGLOSE PRESUPUESTO'!$A$4:B$503,2,FALSE),"")</f>
        <v/>
      </c>
      <c r="C104" t="str">
        <f>_xlfn.IFNA(VLOOKUP($A104,'DESGLOSE PRESUPUESTO'!$A$4:C$503,3,FALSE),"")</f>
        <v/>
      </c>
      <c r="D104" t="str">
        <f>_xlfn.IFNA(VLOOKUP($A104,'DESGLOSE PRESUPUESTO'!$A$4:D$503,4,FALSE),"")</f>
        <v/>
      </c>
      <c r="E104" t="str">
        <f>_xlfn.IFNA(VLOOKUP($A104,'DESGLOSE PRESUPUESTO'!$A$4:E$503,5,FALSE),"")</f>
        <v/>
      </c>
      <c r="F104" t="str">
        <f>_xlfn.IFNA(IF(VLOOKUP($A104,'DESGLOSE PRESUPUESTO'!$A$4:$Q$503,6,FALSE)="X", "X", ""),"")</f>
        <v/>
      </c>
      <c r="G104" t="str">
        <f>_xlfn.IFNA(IF(VLOOKUP($A104,'DESGLOSE PRESUPUESTO'!$A$4:$Q$503,7,FALSE)="X", "X", ""),"")</f>
        <v/>
      </c>
      <c r="H104" t="str">
        <f>_xlfn.IFNA(IF(VLOOKUP($A104,'DESGLOSE PRESUPUESTO'!$A$4:$Q$503,8,FALSE)="X", "X", ""),"")</f>
        <v/>
      </c>
      <c r="I104" t="str">
        <f>_xlfn.IFNA(IF(VLOOKUP($A104,'DESGLOSE PRESUPUESTO'!$A$4:$Q$503,9,FALSE)="X", "X", ""),"")</f>
        <v/>
      </c>
      <c r="J104" t="str">
        <f>_xlfn.IFNA(IF(VLOOKUP($A104,'DESGLOSE PRESUPUESTO'!$A$4:$Q$503,10,FALSE)="X", "X", ""),"")</f>
        <v/>
      </c>
      <c r="K104" t="str">
        <f>_xlfn.IFNA(IF(VLOOKUP($A104,'DESGLOSE PRESUPUESTO'!$A$4:$Q$503,11,FALSE)="X", "X", ""),"")</f>
        <v/>
      </c>
      <c r="L104" t="str">
        <f>_xlfn.IFNA(IF(VLOOKUP($A104,'DESGLOSE PRESUPUESTO'!$A$4:$Q$503,12,FALSE)="X", "X", ""),"")</f>
        <v/>
      </c>
      <c r="M104" t="str">
        <f>_xlfn.IFNA(IF(VLOOKUP($A104,'DESGLOSE PRESUPUESTO'!$A$4:$Q$503,13,FALSE)="X", "X", ""),"")</f>
        <v/>
      </c>
      <c r="N104" t="str">
        <f>_xlfn.IFNA(IF(VLOOKUP($A104,'DESGLOSE PRESUPUESTO'!$A$4:$Q$503,14,FALSE)="X", "X", ""),"")</f>
        <v/>
      </c>
      <c r="O104" t="str">
        <f>_xlfn.IFNA(IF(VLOOKUP($A104,'DESGLOSE PRESUPUESTO'!$A$4:$Q$503,15,FALSE)="X", "X", ""),"")</f>
        <v/>
      </c>
      <c r="P104" t="str">
        <f>_xlfn.IFNA(IF(VLOOKUP($A104,'DESGLOSE PRESUPUESTO'!$A$4:$Q$503,16,FALSE)="X", "X", ""),"")</f>
        <v/>
      </c>
      <c r="Q104" t="str">
        <f>_xlfn.IFNA(IF(VLOOKUP($A104,'DESGLOSE PRESUPUESTO'!$A$4:$Q$503,17,FALSE)="X", "X", ""),"")</f>
        <v/>
      </c>
      <c r="R104">
        <f>SUMIF('DESGLOSE PRESUPUESTO'!$A$5:$A$503,$A$5:$A$264,'DESGLOSE PRESUPUESTO'!$S$5:$S$503)</f>
        <v>0</v>
      </c>
    </row>
    <row r="105" spans="1:18" x14ac:dyDescent="0.25">
      <c r="A105" s="3" t="s">
        <v>657</v>
      </c>
      <c r="B105" t="str">
        <f>_xlfn.IFNA(VLOOKUP($A105,'DESGLOSE PRESUPUESTO'!$A$4:B$503,2,FALSE),"")</f>
        <v/>
      </c>
      <c r="C105" t="str">
        <f>_xlfn.IFNA(VLOOKUP($A105,'DESGLOSE PRESUPUESTO'!$A$4:C$503,3,FALSE),"")</f>
        <v/>
      </c>
      <c r="D105" t="str">
        <f>_xlfn.IFNA(VLOOKUP($A105,'DESGLOSE PRESUPUESTO'!$A$4:D$503,4,FALSE),"")</f>
        <v/>
      </c>
      <c r="E105" t="str">
        <f>_xlfn.IFNA(VLOOKUP($A105,'DESGLOSE PRESUPUESTO'!$A$4:E$503,5,FALSE),"")</f>
        <v/>
      </c>
      <c r="F105" t="str">
        <f>_xlfn.IFNA(IF(VLOOKUP($A105,'DESGLOSE PRESUPUESTO'!$A$4:$Q$503,6,FALSE)="X", "X", ""),"")</f>
        <v/>
      </c>
      <c r="G105" t="str">
        <f>_xlfn.IFNA(IF(VLOOKUP($A105,'DESGLOSE PRESUPUESTO'!$A$4:$Q$503,7,FALSE)="X", "X", ""),"")</f>
        <v/>
      </c>
      <c r="H105" t="str">
        <f>_xlfn.IFNA(IF(VLOOKUP($A105,'DESGLOSE PRESUPUESTO'!$A$4:$Q$503,8,FALSE)="X", "X", ""),"")</f>
        <v/>
      </c>
      <c r="I105" t="str">
        <f>_xlfn.IFNA(IF(VLOOKUP($A105,'DESGLOSE PRESUPUESTO'!$A$4:$Q$503,9,FALSE)="X", "X", ""),"")</f>
        <v/>
      </c>
      <c r="J105" t="str">
        <f>_xlfn.IFNA(IF(VLOOKUP($A105,'DESGLOSE PRESUPUESTO'!$A$4:$Q$503,10,FALSE)="X", "X", ""),"")</f>
        <v/>
      </c>
      <c r="K105" t="str">
        <f>_xlfn.IFNA(IF(VLOOKUP($A105,'DESGLOSE PRESUPUESTO'!$A$4:$Q$503,11,FALSE)="X", "X", ""),"")</f>
        <v/>
      </c>
      <c r="L105" t="str">
        <f>_xlfn.IFNA(IF(VLOOKUP($A105,'DESGLOSE PRESUPUESTO'!$A$4:$Q$503,12,FALSE)="X", "X", ""),"")</f>
        <v/>
      </c>
      <c r="M105" t="str">
        <f>_xlfn.IFNA(IF(VLOOKUP($A105,'DESGLOSE PRESUPUESTO'!$A$4:$Q$503,13,FALSE)="X", "X", ""),"")</f>
        <v/>
      </c>
      <c r="N105" t="str">
        <f>_xlfn.IFNA(IF(VLOOKUP($A105,'DESGLOSE PRESUPUESTO'!$A$4:$Q$503,14,FALSE)="X", "X", ""),"")</f>
        <v/>
      </c>
      <c r="O105" t="str">
        <f>_xlfn.IFNA(IF(VLOOKUP($A105,'DESGLOSE PRESUPUESTO'!$A$4:$Q$503,15,FALSE)="X", "X", ""),"")</f>
        <v/>
      </c>
      <c r="P105" t="str">
        <f>_xlfn.IFNA(IF(VLOOKUP($A105,'DESGLOSE PRESUPUESTO'!$A$4:$Q$503,16,FALSE)="X", "X", ""),"")</f>
        <v/>
      </c>
      <c r="Q105" t="str">
        <f>_xlfn.IFNA(IF(VLOOKUP($A105,'DESGLOSE PRESUPUESTO'!$A$4:$Q$503,17,FALSE)="X", "X", ""),"")</f>
        <v/>
      </c>
      <c r="R105">
        <f>SUMIF('DESGLOSE PRESUPUESTO'!$A$5:$A$503,$A$5:$A$264,'DESGLOSE PRESUPUESTO'!$S$5:$S$503)</f>
        <v>0</v>
      </c>
    </row>
    <row r="106" spans="1:18" x14ac:dyDescent="0.25">
      <c r="A106" s="3" t="s">
        <v>658</v>
      </c>
      <c r="B106" t="str">
        <f>_xlfn.IFNA(VLOOKUP($A106,'DESGLOSE PRESUPUESTO'!$A$4:B$503,2,FALSE),"")</f>
        <v/>
      </c>
      <c r="C106" t="str">
        <f>_xlfn.IFNA(VLOOKUP($A106,'DESGLOSE PRESUPUESTO'!$A$4:C$503,3,FALSE),"")</f>
        <v/>
      </c>
      <c r="D106" t="str">
        <f>_xlfn.IFNA(VLOOKUP($A106,'DESGLOSE PRESUPUESTO'!$A$4:D$503,4,FALSE),"")</f>
        <v/>
      </c>
      <c r="E106" t="str">
        <f>_xlfn.IFNA(VLOOKUP($A106,'DESGLOSE PRESUPUESTO'!$A$4:E$503,5,FALSE),"")</f>
        <v/>
      </c>
      <c r="F106" t="str">
        <f>_xlfn.IFNA(IF(VLOOKUP($A106,'DESGLOSE PRESUPUESTO'!$A$4:$Q$503,6,FALSE)="X", "X", ""),"")</f>
        <v/>
      </c>
      <c r="G106" t="str">
        <f>_xlfn.IFNA(IF(VLOOKUP($A106,'DESGLOSE PRESUPUESTO'!$A$4:$Q$503,7,FALSE)="X", "X", ""),"")</f>
        <v/>
      </c>
      <c r="H106" t="str">
        <f>_xlfn.IFNA(IF(VLOOKUP($A106,'DESGLOSE PRESUPUESTO'!$A$4:$Q$503,8,FALSE)="X", "X", ""),"")</f>
        <v/>
      </c>
      <c r="I106" t="str">
        <f>_xlfn.IFNA(IF(VLOOKUP($A106,'DESGLOSE PRESUPUESTO'!$A$4:$Q$503,9,FALSE)="X", "X", ""),"")</f>
        <v/>
      </c>
      <c r="J106" t="str">
        <f>_xlfn.IFNA(IF(VLOOKUP($A106,'DESGLOSE PRESUPUESTO'!$A$4:$Q$503,10,FALSE)="X", "X", ""),"")</f>
        <v/>
      </c>
      <c r="K106" t="str">
        <f>_xlfn.IFNA(IF(VLOOKUP($A106,'DESGLOSE PRESUPUESTO'!$A$4:$Q$503,11,FALSE)="X", "X", ""),"")</f>
        <v/>
      </c>
      <c r="L106" t="str">
        <f>_xlfn.IFNA(IF(VLOOKUP($A106,'DESGLOSE PRESUPUESTO'!$A$4:$Q$503,12,FALSE)="X", "X", ""),"")</f>
        <v/>
      </c>
      <c r="M106" t="str">
        <f>_xlfn.IFNA(IF(VLOOKUP($A106,'DESGLOSE PRESUPUESTO'!$A$4:$Q$503,13,FALSE)="X", "X", ""),"")</f>
        <v/>
      </c>
      <c r="N106" t="str">
        <f>_xlfn.IFNA(IF(VLOOKUP($A106,'DESGLOSE PRESUPUESTO'!$A$4:$Q$503,14,FALSE)="X", "X", ""),"")</f>
        <v/>
      </c>
      <c r="O106" t="str">
        <f>_xlfn.IFNA(IF(VLOOKUP($A106,'DESGLOSE PRESUPUESTO'!$A$4:$Q$503,15,FALSE)="X", "X", ""),"")</f>
        <v/>
      </c>
      <c r="P106" t="str">
        <f>_xlfn.IFNA(IF(VLOOKUP($A106,'DESGLOSE PRESUPUESTO'!$A$4:$Q$503,16,FALSE)="X", "X", ""),"")</f>
        <v/>
      </c>
      <c r="Q106" t="str">
        <f>_xlfn.IFNA(IF(VLOOKUP($A106,'DESGLOSE PRESUPUESTO'!$A$4:$Q$503,17,FALSE)="X", "X", ""),"")</f>
        <v/>
      </c>
      <c r="R106">
        <f>SUMIF('DESGLOSE PRESUPUESTO'!$A$5:$A$503,$A$5:$A$264,'DESGLOSE PRESUPUESTO'!$S$5:$S$503)</f>
        <v>0</v>
      </c>
    </row>
    <row r="107" spans="1:18" x14ac:dyDescent="0.25">
      <c r="A107" s="3" t="s">
        <v>659</v>
      </c>
      <c r="B107" t="str">
        <f>_xlfn.IFNA(VLOOKUP($A107,'DESGLOSE PRESUPUESTO'!$A$4:B$503,2,FALSE),"")</f>
        <v/>
      </c>
      <c r="C107" t="str">
        <f>_xlfn.IFNA(VLOOKUP($A107,'DESGLOSE PRESUPUESTO'!$A$4:C$503,3,FALSE),"")</f>
        <v/>
      </c>
      <c r="D107" t="str">
        <f>_xlfn.IFNA(VLOOKUP($A107,'DESGLOSE PRESUPUESTO'!$A$4:D$503,4,FALSE),"")</f>
        <v/>
      </c>
      <c r="E107" t="str">
        <f>_xlfn.IFNA(VLOOKUP($A107,'DESGLOSE PRESUPUESTO'!$A$4:E$503,5,FALSE),"")</f>
        <v/>
      </c>
      <c r="F107" t="str">
        <f>_xlfn.IFNA(IF(VLOOKUP($A107,'DESGLOSE PRESUPUESTO'!$A$4:$Q$503,6,FALSE)="X", "X", ""),"")</f>
        <v/>
      </c>
      <c r="G107" t="str">
        <f>_xlfn.IFNA(IF(VLOOKUP($A107,'DESGLOSE PRESUPUESTO'!$A$4:$Q$503,7,FALSE)="X", "X", ""),"")</f>
        <v/>
      </c>
      <c r="H107" t="str">
        <f>_xlfn.IFNA(IF(VLOOKUP($A107,'DESGLOSE PRESUPUESTO'!$A$4:$Q$503,8,FALSE)="X", "X", ""),"")</f>
        <v/>
      </c>
      <c r="I107" t="str">
        <f>_xlfn.IFNA(IF(VLOOKUP($A107,'DESGLOSE PRESUPUESTO'!$A$4:$Q$503,9,FALSE)="X", "X", ""),"")</f>
        <v/>
      </c>
      <c r="J107" t="str">
        <f>_xlfn.IFNA(IF(VLOOKUP($A107,'DESGLOSE PRESUPUESTO'!$A$4:$Q$503,10,FALSE)="X", "X", ""),"")</f>
        <v/>
      </c>
      <c r="K107" t="str">
        <f>_xlfn.IFNA(IF(VLOOKUP($A107,'DESGLOSE PRESUPUESTO'!$A$4:$Q$503,11,FALSE)="X", "X", ""),"")</f>
        <v/>
      </c>
      <c r="L107" t="str">
        <f>_xlfn.IFNA(IF(VLOOKUP($A107,'DESGLOSE PRESUPUESTO'!$A$4:$Q$503,12,FALSE)="X", "X", ""),"")</f>
        <v/>
      </c>
      <c r="M107" t="str">
        <f>_xlfn.IFNA(IF(VLOOKUP($A107,'DESGLOSE PRESUPUESTO'!$A$4:$Q$503,13,FALSE)="X", "X", ""),"")</f>
        <v/>
      </c>
      <c r="N107" t="str">
        <f>_xlfn.IFNA(IF(VLOOKUP($A107,'DESGLOSE PRESUPUESTO'!$A$4:$Q$503,14,FALSE)="X", "X", ""),"")</f>
        <v/>
      </c>
      <c r="O107" t="str">
        <f>_xlfn.IFNA(IF(VLOOKUP($A107,'DESGLOSE PRESUPUESTO'!$A$4:$Q$503,15,FALSE)="X", "X", ""),"")</f>
        <v/>
      </c>
      <c r="P107" t="str">
        <f>_xlfn.IFNA(IF(VLOOKUP($A107,'DESGLOSE PRESUPUESTO'!$A$4:$Q$503,16,FALSE)="X", "X", ""),"")</f>
        <v/>
      </c>
      <c r="Q107" t="str">
        <f>_xlfn.IFNA(IF(VLOOKUP($A107,'DESGLOSE PRESUPUESTO'!$A$4:$Q$503,17,FALSE)="X", "X", ""),"")</f>
        <v/>
      </c>
      <c r="R107">
        <f>SUMIF('DESGLOSE PRESUPUESTO'!$A$5:$A$503,$A$5:$A$264,'DESGLOSE PRESUPUESTO'!$S$5:$S$503)</f>
        <v>0</v>
      </c>
    </row>
    <row r="108" spans="1:18" x14ac:dyDescent="0.25">
      <c r="A108" s="3" t="s">
        <v>660</v>
      </c>
      <c r="B108" t="str">
        <f>_xlfn.IFNA(VLOOKUP($A108,'DESGLOSE PRESUPUESTO'!$A$4:B$503,2,FALSE),"")</f>
        <v/>
      </c>
      <c r="C108" t="str">
        <f>_xlfn.IFNA(VLOOKUP($A108,'DESGLOSE PRESUPUESTO'!$A$4:C$503,3,FALSE),"")</f>
        <v/>
      </c>
      <c r="D108" t="str">
        <f>_xlfn.IFNA(VLOOKUP($A108,'DESGLOSE PRESUPUESTO'!$A$4:D$503,4,FALSE),"")</f>
        <v/>
      </c>
      <c r="E108" t="str">
        <f>_xlfn.IFNA(VLOOKUP($A108,'DESGLOSE PRESUPUESTO'!$A$4:E$503,5,FALSE),"")</f>
        <v/>
      </c>
      <c r="F108" t="str">
        <f>_xlfn.IFNA(IF(VLOOKUP($A108,'DESGLOSE PRESUPUESTO'!$A$4:$Q$503,6,FALSE)="X", "X", ""),"")</f>
        <v/>
      </c>
      <c r="G108" t="str">
        <f>_xlfn.IFNA(IF(VLOOKUP($A108,'DESGLOSE PRESUPUESTO'!$A$4:$Q$503,7,FALSE)="X", "X", ""),"")</f>
        <v/>
      </c>
      <c r="H108" t="str">
        <f>_xlfn.IFNA(IF(VLOOKUP($A108,'DESGLOSE PRESUPUESTO'!$A$4:$Q$503,8,FALSE)="X", "X", ""),"")</f>
        <v/>
      </c>
      <c r="I108" t="str">
        <f>_xlfn.IFNA(IF(VLOOKUP($A108,'DESGLOSE PRESUPUESTO'!$A$4:$Q$503,9,FALSE)="X", "X", ""),"")</f>
        <v/>
      </c>
      <c r="J108" t="str">
        <f>_xlfn.IFNA(IF(VLOOKUP($A108,'DESGLOSE PRESUPUESTO'!$A$4:$Q$503,10,FALSE)="X", "X", ""),"")</f>
        <v/>
      </c>
      <c r="K108" t="str">
        <f>_xlfn.IFNA(IF(VLOOKUP($A108,'DESGLOSE PRESUPUESTO'!$A$4:$Q$503,11,FALSE)="X", "X", ""),"")</f>
        <v/>
      </c>
      <c r="L108" t="str">
        <f>_xlfn.IFNA(IF(VLOOKUP($A108,'DESGLOSE PRESUPUESTO'!$A$4:$Q$503,12,FALSE)="X", "X", ""),"")</f>
        <v/>
      </c>
      <c r="M108" t="str">
        <f>_xlfn.IFNA(IF(VLOOKUP($A108,'DESGLOSE PRESUPUESTO'!$A$4:$Q$503,13,FALSE)="X", "X", ""),"")</f>
        <v/>
      </c>
      <c r="N108" t="str">
        <f>_xlfn.IFNA(IF(VLOOKUP($A108,'DESGLOSE PRESUPUESTO'!$A$4:$Q$503,14,FALSE)="X", "X", ""),"")</f>
        <v/>
      </c>
      <c r="O108" t="str">
        <f>_xlfn.IFNA(IF(VLOOKUP($A108,'DESGLOSE PRESUPUESTO'!$A$4:$Q$503,15,FALSE)="X", "X", ""),"")</f>
        <v/>
      </c>
      <c r="P108" t="str">
        <f>_xlfn.IFNA(IF(VLOOKUP($A108,'DESGLOSE PRESUPUESTO'!$A$4:$Q$503,16,FALSE)="X", "X", ""),"")</f>
        <v/>
      </c>
      <c r="Q108" t="str">
        <f>_xlfn.IFNA(IF(VLOOKUP($A108,'DESGLOSE PRESUPUESTO'!$A$4:$Q$503,17,FALSE)="X", "X", ""),"")</f>
        <v/>
      </c>
      <c r="R108">
        <f>SUMIF('DESGLOSE PRESUPUESTO'!$A$5:$A$503,$A$5:$A$264,'DESGLOSE PRESUPUESTO'!$S$5:$S$503)</f>
        <v>0</v>
      </c>
    </row>
    <row r="109" spans="1:18" x14ac:dyDescent="0.25">
      <c r="A109" s="3" t="s">
        <v>661</v>
      </c>
      <c r="B109" t="str">
        <f>_xlfn.IFNA(VLOOKUP($A109,'DESGLOSE PRESUPUESTO'!$A$4:B$503,2,FALSE),"")</f>
        <v/>
      </c>
      <c r="C109" t="str">
        <f>_xlfn.IFNA(VLOOKUP($A109,'DESGLOSE PRESUPUESTO'!$A$4:C$503,3,FALSE),"")</f>
        <v/>
      </c>
      <c r="D109" t="str">
        <f>_xlfn.IFNA(VLOOKUP($A109,'DESGLOSE PRESUPUESTO'!$A$4:D$503,4,FALSE),"")</f>
        <v/>
      </c>
      <c r="E109" t="str">
        <f>_xlfn.IFNA(VLOOKUP($A109,'DESGLOSE PRESUPUESTO'!$A$4:E$503,5,FALSE),"")</f>
        <v/>
      </c>
      <c r="F109" t="str">
        <f>_xlfn.IFNA(IF(VLOOKUP($A109,'DESGLOSE PRESUPUESTO'!$A$4:$Q$503,6,FALSE)="X", "X", ""),"")</f>
        <v/>
      </c>
      <c r="G109" t="str">
        <f>_xlfn.IFNA(IF(VLOOKUP($A109,'DESGLOSE PRESUPUESTO'!$A$4:$Q$503,7,FALSE)="X", "X", ""),"")</f>
        <v/>
      </c>
      <c r="H109" t="str">
        <f>_xlfn.IFNA(IF(VLOOKUP($A109,'DESGLOSE PRESUPUESTO'!$A$4:$Q$503,8,FALSE)="X", "X", ""),"")</f>
        <v/>
      </c>
      <c r="I109" t="str">
        <f>_xlfn.IFNA(IF(VLOOKUP($A109,'DESGLOSE PRESUPUESTO'!$A$4:$Q$503,9,FALSE)="X", "X", ""),"")</f>
        <v/>
      </c>
      <c r="J109" t="str">
        <f>_xlfn.IFNA(IF(VLOOKUP($A109,'DESGLOSE PRESUPUESTO'!$A$4:$Q$503,10,FALSE)="X", "X", ""),"")</f>
        <v/>
      </c>
      <c r="K109" t="str">
        <f>_xlfn.IFNA(IF(VLOOKUP($A109,'DESGLOSE PRESUPUESTO'!$A$4:$Q$503,11,FALSE)="X", "X", ""),"")</f>
        <v/>
      </c>
      <c r="L109" t="str">
        <f>_xlfn.IFNA(IF(VLOOKUP($A109,'DESGLOSE PRESUPUESTO'!$A$4:$Q$503,12,FALSE)="X", "X", ""),"")</f>
        <v/>
      </c>
      <c r="M109" t="str">
        <f>_xlfn.IFNA(IF(VLOOKUP($A109,'DESGLOSE PRESUPUESTO'!$A$4:$Q$503,13,FALSE)="X", "X", ""),"")</f>
        <v/>
      </c>
      <c r="N109" t="str">
        <f>_xlfn.IFNA(IF(VLOOKUP($A109,'DESGLOSE PRESUPUESTO'!$A$4:$Q$503,14,FALSE)="X", "X", ""),"")</f>
        <v/>
      </c>
      <c r="O109" t="str">
        <f>_xlfn.IFNA(IF(VLOOKUP($A109,'DESGLOSE PRESUPUESTO'!$A$4:$Q$503,15,FALSE)="X", "X", ""),"")</f>
        <v/>
      </c>
      <c r="P109" t="str">
        <f>_xlfn.IFNA(IF(VLOOKUP($A109,'DESGLOSE PRESUPUESTO'!$A$4:$Q$503,16,FALSE)="X", "X", ""),"")</f>
        <v/>
      </c>
      <c r="Q109" t="str">
        <f>_xlfn.IFNA(IF(VLOOKUP($A109,'DESGLOSE PRESUPUESTO'!$A$4:$Q$503,17,FALSE)="X", "X", ""),"")</f>
        <v/>
      </c>
      <c r="R109">
        <f>SUMIF('DESGLOSE PRESUPUESTO'!$A$5:$A$503,$A$5:$A$264,'DESGLOSE PRESUPUESTO'!$S$5:$S$503)</f>
        <v>0</v>
      </c>
    </row>
    <row r="110" spans="1:18" x14ac:dyDescent="0.25">
      <c r="A110" s="3" t="s">
        <v>662</v>
      </c>
      <c r="B110" t="str">
        <f>_xlfn.IFNA(VLOOKUP($A110,'DESGLOSE PRESUPUESTO'!$A$4:B$503,2,FALSE),"")</f>
        <v/>
      </c>
      <c r="C110" t="str">
        <f>_xlfn.IFNA(VLOOKUP($A110,'DESGLOSE PRESUPUESTO'!$A$4:C$503,3,FALSE),"")</f>
        <v/>
      </c>
      <c r="D110" t="str">
        <f>_xlfn.IFNA(VLOOKUP($A110,'DESGLOSE PRESUPUESTO'!$A$4:D$503,4,FALSE),"")</f>
        <v/>
      </c>
      <c r="E110" t="str">
        <f>_xlfn.IFNA(VLOOKUP($A110,'DESGLOSE PRESUPUESTO'!$A$4:E$503,5,FALSE),"")</f>
        <v/>
      </c>
      <c r="F110" t="str">
        <f>_xlfn.IFNA(IF(VLOOKUP($A110,'DESGLOSE PRESUPUESTO'!$A$4:$Q$503,6,FALSE)="X", "X", ""),"")</f>
        <v/>
      </c>
      <c r="G110" t="str">
        <f>_xlfn.IFNA(IF(VLOOKUP($A110,'DESGLOSE PRESUPUESTO'!$A$4:$Q$503,7,FALSE)="X", "X", ""),"")</f>
        <v/>
      </c>
      <c r="H110" t="str">
        <f>_xlfn.IFNA(IF(VLOOKUP($A110,'DESGLOSE PRESUPUESTO'!$A$4:$Q$503,8,FALSE)="X", "X", ""),"")</f>
        <v/>
      </c>
      <c r="I110" t="str">
        <f>_xlfn.IFNA(IF(VLOOKUP($A110,'DESGLOSE PRESUPUESTO'!$A$4:$Q$503,9,FALSE)="X", "X", ""),"")</f>
        <v/>
      </c>
      <c r="J110" t="str">
        <f>_xlfn.IFNA(IF(VLOOKUP($A110,'DESGLOSE PRESUPUESTO'!$A$4:$Q$503,10,FALSE)="X", "X", ""),"")</f>
        <v/>
      </c>
      <c r="K110" t="str">
        <f>_xlfn.IFNA(IF(VLOOKUP($A110,'DESGLOSE PRESUPUESTO'!$A$4:$Q$503,11,FALSE)="X", "X", ""),"")</f>
        <v/>
      </c>
      <c r="L110" t="str">
        <f>_xlfn.IFNA(IF(VLOOKUP($A110,'DESGLOSE PRESUPUESTO'!$A$4:$Q$503,12,FALSE)="X", "X", ""),"")</f>
        <v/>
      </c>
      <c r="M110" t="str">
        <f>_xlfn.IFNA(IF(VLOOKUP($A110,'DESGLOSE PRESUPUESTO'!$A$4:$Q$503,13,FALSE)="X", "X", ""),"")</f>
        <v/>
      </c>
      <c r="N110" t="str">
        <f>_xlfn.IFNA(IF(VLOOKUP($A110,'DESGLOSE PRESUPUESTO'!$A$4:$Q$503,14,FALSE)="X", "X", ""),"")</f>
        <v/>
      </c>
      <c r="O110" t="str">
        <f>_xlfn.IFNA(IF(VLOOKUP($A110,'DESGLOSE PRESUPUESTO'!$A$4:$Q$503,15,FALSE)="X", "X", ""),"")</f>
        <v/>
      </c>
      <c r="P110" t="str">
        <f>_xlfn.IFNA(IF(VLOOKUP($A110,'DESGLOSE PRESUPUESTO'!$A$4:$Q$503,16,FALSE)="X", "X", ""),"")</f>
        <v/>
      </c>
      <c r="Q110" t="str">
        <f>_xlfn.IFNA(IF(VLOOKUP($A110,'DESGLOSE PRESUPUESTO'!$A$4:$Q$503,17,FALSE)="X", "X", ""),"")</f>
        <v/>
      </c>
      <c r="R110">
        <f>SUMIF('DESGLOSE PRESUPUESTO'!$A$5:$A$503,$A$5:$A$264,'DESGLOSE PRESUPUESTO'!$S$5:$S$503)</f>
        <v>0</v>
      </c>
    </row>
    <row r="111" spans="1:18" x14ac:dyDescent="0.25">
      <c r="A111" s="3" t="s">
        <v>663</v>
      </c>
      <c r="B111" t="str">
        <f>_xlfn.IFNA(VLOOKUP($A111,'DESGLOSE PRESUPUESTO'!$A$4:B$503,2,FALSE),"")</f>
        <v/>
      </c>
      <c r="C111" t="str">
        <f>_xlfn.IFNA(VLOOKUP($A111,'DESGLOSE PRESUPUESTO'!$A$4:C$503,3,FALSE),"")</f>
        <v/>
      </c>
      <c r="D111" t="str">
        <f>_xlfn.IFNA(VLOOKUP($A111,'DESGLOSE PRESUPUESTO'!$A$4:D$503,4,FALSE),"")</f>
        <v/>
      </c>
      <c r="E111" t="str">
        <f>_xlfn.IFNA(VLOOKUP($A111,'DESGLOSE PRESUPUESTO'!$A$4:E$503,5,FALSE),"")</f>
        <v/>
      </c>
      <c r="F111" t="str">
        <f>_xlfn.IFNA(IF(VLOOKUP($A111,'DESGLOSE PRESUPUESTO'!$A$4:$Q$503,6,FALSE)="X", "X", ""),"")</f>
        <v/>
      </c>
      <c r="G111" t="str">
        <f>_xlfn.IFNA(IF(VLOOKUP($A111,'DESGLOSE PRESUPUESTO'!$A$4:$Q$503,7,FALSE)="X", "X", ""),"")</f>
        <v/>
      </c>
      <c r="H111" t="str">
        <f>_xlfn.IFNA(IF(VLOOKUP($A111,'DESGLOSE PRESUPUESTO'!$A$4:$Q$503,8,FALSE)="X", "X", ""),"")</f>
        <v/>
      </c>
      <c r="I111" t="str">
        <f>_xlfn.IFNA(IF(VLOOKUP($A111,'DESGLOSE PRESUPUESTO'!$A$4:$Q$503,9,FALSE)="X", "X", ""),"")</f>
        <v/>
      </c>
      <c r="J111" t="str">
        <f>_xlfn.IFNA(IF(VLOOKUP($A111,'DESGLOSE PRESUPUESTO'!$A$4:$Q$503,10,FALSE)="X", "X", ""),"")</f>
        <v/>
      </c>
      <c r="K111" t="str">
        <f>_xlfn.IFNA(IF(VLOOKUP($A111,'DESGLOSE PRESUPUESTO'!$A$4:$Q$503,11,FALSE)="X", "X", ""),"")</f>
        <v/>
      </c>
      <c r="L111" t="str">
        <f>_xlfn.IFNA(IF(VLOOKUP($A111,'DESGLOSE PRESUPUESTO'!$A$4:$Q$503,12,FALSE)="X", "X", ""),"")</f>
        <v/>
      </c>
      <c r="M111" t="str">
        <f>_xlfn.IFNA(IF(VLOOKUP($A111,'DESGLOSE PRESUPUESTO'!$A$4:$Q$503,13,FALSE)="X", "X", ""),"")</f>
        <v/>
      </c>
      <c r="N111" t="str">
        <f>_xlfn.IFNA(IF(VLOOKUP($A111,'DESGLOSE PRESUPUESTO'!$A$4:$Q$503,14,FALSE)="X", "X", ""),"")</f>
        <v/>
      </c>
      <c r="O111" t="str">
        <f>_xlfn.IFNA(IF(VLOOKUP($A111,'DESGLOSE PRESUPUESTO'!$A$4:$Q$503,15,FALSE)="X", "X", ""),"")</f>
        <v/>
      </c>
      <c r="P111" t="str">
        <f>_xlfn.IFNA(IF(VLOOKUP($A111,'DESGLOSE PRESUPUESTO'!$A$4:$Q$503,16,FALSE)="X", "X", ""),"")</f>
        <v/>
      </c>
      <c r="Q111" t="str">
        <f>_xlfn.IFNA(IF(VLOOKUP($A111,'DESGLOSE PRESUPUESTO'!$A$4:$Q$503,17,FALSE)="X", "X", ""),"")</f>
        <v/>
      </c>
      <c r="R111">
        <f>SUMIF('DESGLOSE PRESUPUESTO'!$A$5:$A$503,$A$5:$A$264,'DESGLOSE PRESUPUESTO'!$S$5:$S$503)</f>
        <v>0</v>
      </c>
    </row>
    <row r="112" spans="1:18" x14ac:dyDescent="0.25">
      <c r="A112" s="3" t="s">
        <v>664</v>
      </c>
      <c r="B112" t="str">
        <f>_xlfn.IFNA(VLOOKUP($A112,'DESGLOSE PRESUPUESTO'!$A$4:B$503,2,FALSE),"")</f>
        <v/>
      </c>
      <c r="C112" t="str">
        <f>_xlfn.IFNA(VLOOKUP($A112,'DESGLOSE PRESUPUESTO'!$A$4:C$503,3,FALSE),"")</f>
        <v/>
      </c>
      <c r="D112" t="str">
        <f>_xlfn.IFNA(VLOOKUP($A112,'DESGLOSE PRESUPUESTO'!$A$4:D$503,4,FALSE),"")</f>
        <v/>
      </c>
      <c r="E112" t="str">
        <f>_xlfn.IFNA(VLOOKUP($A112,'DESGLOSE PRESUPUESTO'!$A$4:E$503,5,FALSE),"")</f>
        <v/>
      </c>
      <c r="F112" t="str">
        <f>_xlfn.IFNA(IF(VLOOKUP($A112,'DESGLOSE PRESUPUESTO'!$A$4:$Q$503,6,FALSE)="X", "X", ""),"")</f>
        <v/>
      </c>
      <c r="G112" t="str">
        <f>_xlfn.IFNA(IF(VLOOKUP($A112,'DESGLOSE PRESUPUESTO'!$A$4:$Q$503,7,FALSE)="X", "X", ""),"")</f>
        <v/>
      </c>
      <c r="H112" t="str">
        <f>_xlfn.IFNA(IF(VLOOKUP($A112,'DESGLOSE PRESUPUESTO'!$A$4:$Q$503,8,FALSE)="X", "X", ""),"")</f>
        <v/>
      </c>
      <c r="I112" t="str">
        <f>_xlfn.IFNA(IF(VLOOKUP($A112,'DESGLOSE PRESUPUESTO'!$A$4:$Q$503,9,FALSE)="X", "X", ""),"")</f>
        <v/>
      </c>
      <c r="J112" t="str">
        <f>_xlfn.IFNA(IF(VLOOKUP($A112,'DESGLOSE PRESUPUESTO'!$A$4:$Q$503,10,FALSE)="X", "X", ""),"")</f>
        <v/>
      </c>
      <c r="K112" t="str">
        <f>_xlfn.IFNA(IF(VLOOKUP($A112,'DESGLOSE PRESUPUESTO'!$A$4:$Q$503,11,FALSE)="X", "X", ""),"")</f>
        <v/>
      </c>
      <c r="L112" t="str">
        <f>_xlfn.IFNA(IF(VLOOKUP($A112,'DESGLOSE PRESUPUESTO'!$A$4:$Q$503,12,FALSE)="X", "X", ""),"")</f>
        <v/>
      </c>
      <c r="M112" t="str">
        <f>_xlfn.IFNA(IF(VLOOKUP($A112,'DESGLOSE PRESUPUESTO'!$A$4:$Q$503,13,FALSE)="X", "X", ""),"")</f>
        <v/>
      </c>
      <c r="N112" t="str">
        <f>_xlfn.IFNA(IF(VLOOKUP($A112,'DESGLOSE PRESUPUESTO'!$A$4:$Q$503,14,FALSE)="X", "X", ""),"")</f>
        <v/>
      </c>
      <c r="O112" t="str">
        <f>_xlfn.IFNA(IF(VLOOKUP($A112,'DESGLOSE PRESUPUESTO'!$A$4:$Q$503,15,FALSE)="X", "X", ""),"")</f>
        <v/>
      </c>
      <c r="P112" t="str">
        <f>_xlfn.IFNA(IF(VLOOKUP($A112,'DESGLOSE PRESUPUESTO'!$A$4:$Q$503,16,FALSE)="X", "X", ""),"")</f>
        <v/>
      </c>
      <c r="Q112" t="str">
        <f>_xlfn.IFNA(IF(VLOOKUP($A112,'DESGLOSE PRESUPUESTO'!$A$4:$Q$503,17,FALSE)="X", "X", ""),"")</f>
        <v/>
      </c>
      <c r="R112">
        <f>SUMIF('DESGLOSE PRESUPUESTO'!$A$5:$A$503,$A$5:$A$264,'DESGLOSE PRESUPUESTO'!$S$5:$S$503)</f>
        <v>0</v>
      </c>
    </row>
    <row r="113" spans="1:18" x14ac:dyDescent="0.25">
      <c r="A113" s="3" t="s">
        <v>665</v>
      </c>
      <c r="B113" t="str">
        <f>_xlfn.IFNA(VLOOKUP($A113,'DESGLOSE PRESUPUESTO'!$A$4:B$503,2,FALSE),"")</f>
        <v/>
      </c>
      <c r="C113" t="str">
        <f>_xlfn.IFNA(VLOOKUP($A113,'DESGLOSE PRESUPUESTO'!$A$4:C$503,3,FALSE),"")</f>
        <v/>
      </c>
      <c r="D113" t="str">
        <f>_xlfn.IFNA(VLOOKUP($A113,'DESGLOSE PRESUPUESTO'!$A$4:D$503,4,FALSE),"")</f>
        <v/>
      </c>
      <c r="E113" t="str">
        <f>_xlfn.IFNA(VLOOKUP($A113,'DESGLOSE PRESUPUESTO'!$A$4:E$503,5,FALSE),"")</f>
        <v/>
      </c>
      <c r="F113" t="str">
        <f>_xlfn.IFNA(IF(VLOOKUP($A113,'DESGLOSE PRESUPUESTO'!$A$4:$Q$503,6,FALSE)="X", "X", ""),"")</f>
        <v/>
      </c>
      <c r="G113" t="str">
        <f>_xlfn.IFNA(IF(VLOOKUP($A113,'DESGLOSE PRESUPUESTO'!$A$4:$Q$503,7,FALSE)="X", "X", ""),"")</f>
        <v/>
      </c>
      <c r="H113" t="str">
        <f>_xlfn.IFNA(IF(VLOOKUP($A113,'DESGLOSE PRESUPUESTO'!$A$4:$Q$503,8,FALSE)="X", "X", ""),"")</f>
        <v/>
      </c>
      <c r="I113" t="str">
        <f>_xlfn.IFNA(IF(VLOOKUP($A113,'DESGLOSE PRESUPUESTO'!$A$4:$Q$503,9,FALSE)="X", "X", ""),"")</f>
        <v/>
      </c>
      <c r="J113" t="str">
        <f>_xlfn.IFNA(IF(VLOOKUP($A113,'DESGLOSE PRESUPUESTO'!$A$4:$Q$503,10,FALSE)="X", "X", ""),"")</f>
        <v/>
      </c>
      <c r="K113" t="str">
        <f>_xlfn.IFNA(IF(VLOOKUP($A113,'DESGLOSE PRESUPUESTO'!$A$4:$Q$503,11,FALSE)="X", "X", ""),"")</f>
        <v/>
      </c>
      <c r="L113" t="str">
        <f>_xlfn.IFNA(IF(VLOOKUP($A113,'DESGLOSE PRESUPUESTO'!$A$4:$Q$503,12,FALSE)="X", "X", ""),"")</f>
        <v/>
      </c>
      <c r="M113" t="str">
        <f>_xlfn.IFNA(IF(VLOOKUP($A113,'DESGLOSE PRESUPUESTO'!$A$4:$Q$503,13,FALSE)="X", "X", ""),"")</f>
        <v/>
      </c>
      <c r="N113" t="str">
        <f>_xlfn.IFNA(IF(VLOOKUP($A113,'DESGLOSE PRESUPUESTO'!$A$4:$Q$503,14,FALSE)="X", "X", ""),"")</f>
        <v/>
      </c>
      <c r="O113" t="str">
        <f>_xlfn.IFNA(IF(VLOOKUP($A113,'DESGLOSE PRESUPUESTO'!$A$4:$Q$503,15,FALSE)="X", "X", ""),"")</f>
        <v/>
      </c>
      <c r="P113" t="str">
        <f>_xlfn.IFNA(IF(VLOOKUP($A113,'DESGLOSE PRESUPUESTO'!$A$4:$Q$503,16,FALSE)="X", "X", ""),"")</f>
        <v/>
      </c>
      <c r="Q113" t="str">
        <f>_xlfn.IFNA(IF(VLOOKUP($A113,'DESGLOSE PRESUPUESTO'!$A$4:$Q$503,17,FALSE)="X", "X", ""),"")</f>
        <v/>
      </c>
      <c r="R113">
        <f>SUMIF('DESGLOSE PRESUPUESTO'!$A$5:$A$503,$A$5:$A$264,'DESGLOSE PRESUPUESTO'!$S$5:$S$503)</f>
        <v>0</v>
      </c>
    </row>
    <row customHeight="1" ht="15.75" r="114" spans="1:18" x14ac:dyDescent="0.25">
      <c r="A114" s="3" t="s">
        <v>666</v>
      </c>
      <c r="B114" t="str">
        <f>_xlfn.IFNA(VLOOKUP($A114,'DESGLOSE PRESUPUESTO'!$A$4:B$503,2,FALSE),"")</f>
        <v/>
      </c>
      <c r="C114" t="str">
        <f>_xlfn.IFNA(VLOOKUP($A114,'DESGLOSE PRESUPUESTO'!$A$4:C$503,3,FALSE),"")</f>
        <v/>
      </c>
      <c r="D114" t="str">
        <f>_xlfn.IFNA(VLOOKUP($A114,'DESGLOSE PRESUPUESTO'!$A$4:D$503,4,FALSE),"")</f>
        <v/>
      </c>
      <c r="E114" t="str">
        <f>_xlfn.IFNA(VLOOKUP($A114,'DESGLOSE PRESUPUESTO'!$A$4:E$503,5,FALSE),"")</f>
        <v/>
      </c>
      <c r="F114" t="str">
        <f>_xlfn.IFNA(IF(VLOOKUP($A114,'DESGLOSE PRESUPUESTO'!$A$4:$Q$503,6,FALSE)="X", "X", ""),"")</f>
        <v/>
      </c>
      <c r="G114" t="str">
        <f>_xlfn.IFNA(IF(VLOOKUP($A114,'DESGLOSE PRESUPUESTO'!$A$4:$Q$503,7,FALSE)="X", "X", ""),"")</f>
        <v/>
      </c>
      <c r="H114" t="str">
        <f>_xlfn.IFNA(IF(VLOOKUP($A114,'DESGLOSE PRESUPUESTO'!$A$4:$Q$503,8,FALSE)="X", "X", ""),"")</f>
        <v/>
      </c>
      <c r="I114" t="str">
        <f>_xlfn.IFNA(IF(VLOOKUP($A114,'DESGLOSE PRESUPUESTO'!$A$4:$Q$503,9,FALSE)="X", "X", ""),"")</f>
        <v/>
      </c>
      <c r="J114" t="str">
        <f>_xlfn.IFNA(IF(VLOOKUP($A114,'DESGLOSE PRESUPUESTO'!$A$4:$Q$503,10,FALSE)="X", "X", ""),"")</f>
        <v/>
      </c>
      <c r="K114" t="str">
        <f>_xlfn.IFNA(IF(VLOOKUP($A114,'DESGLOSE PRESUPUESTO'!$A$4:$Q$503,11,FALSE)="X", "X", ""),"")</f>
        <v/>
      </c>
      <c r="L114" t="str">
        <f>_xlfn.IFNA(IF(VLOOKUP($A114,'DESGLOSE PRESUPUESTO'!$A$4:$Q$503,12,FALSE)="X", "X", ""),"")</f>
        <v/>
      </c>
      <c r="M114" t="str">
        <f>_xlfn.IFNA(IF(VLOOKUP($A114,'DESGLOSE PRESUPUESTO'!$A$4:$Q$503,13,FALSE)="X", "X", ""),"")</f>
        <v/>
      </c>
      <c r="N114" t="str">
        <f>_xlfn.IFNA(IF(VLOOKUP($A114,'DESGLOSE PRESUPUESTO'!$A$4:$Q$503,14,FALSE)="X", "X", ""),"")</f>
        <v/>
      </c>
      <c r="O114" t="str">
        <f>_xlfn.IFNA(IF(VLOOKUP($A114,'DESGLOSE PRESUPUESTO'!$A$4:$Q$503,15,FALSE)="X", "X", ""),"")</f>
        <v/>
      </c>
      <c r="P114" t="str">
        <f>_xlfn.IFNA(IF(VLOOKUP($A114,'DESGLOSE PRESUPUESTO'!$A$4:$Q$503,16,FALSE)="X", "X", ""),"")</f>
        <v/>
      </c>
      <c r="Q114" t="str">
        <f>_xlfn.IFNA(IF(VLOOKUP($A114,'DESGLOSE PRESUPUESTO'!$A$4:$Q$503,17,FALSE)="X", "X", ""),"")</f>
        <v/>
      </c>
      <c r="R114">
        <f>SUMIF('DESGLOSE PRESUPUESTO'!$A$5:$A$503,$A$5:$A$264,'DESGLOSE PRESUPUESTO'!$S$5:$S$503)</f>
        <v>0</v>
      </c>
    </row>
    <row r="115" spans="1:18" x14ac:dyDescent="0.25">
      <c r="A115" s="3" t="s">
        <v>667</v>
      </c>
      <c r="B115" t="str">
        <f>_xlfn.IFNA(VLOOKUP($A115,'DESGLOSE PRESUPUESTO'!$A$4:B$503,2,FALSE),"")</f>
        <v/>
      </c>
      <c r="C115" t="str">
        <f>_xlfn.IFNA(VLOOKUP($A115,'DESGLOSE PRESUPUESTO'!$A$4:C$503,3,FALSE),"")</f>
        <v/>
      </c>
      <c r="D115" t="str">
        <f>_xlfn.IFNA(VLOOKUP($A115,'DESGLOSE PRESUPUESTO'!$A$4:D$503,4,FALSE),"")</f>
        <v/>
      </c>
      <c r="E115" t="str">
        <f>_xlfn.IFNA(VLOOKUP($A115,'DESGLOSE PRESUPUESTO'!$A$4:E$503,5,FALSE),"")</f>
        <v/>
      </c>
      <c r="F115" t="str">
        <f>_xlfn.IFNA(IF(VLOOKUP($A115,'DESGLOSE PRESUPUESTO'!$A$4:$Q$503,6,FALSE)="X", "X", ""),"")</f>
        <v/>
      </c>
      <c r="G115" t="str">
        <f>_xlfn.IFNA(IF(VLOOKUP($A115,'DESGLOSE PRESUPUESTO'!$A$4:$Q$503,7,FALSE)="X", "X", ""),"")</f>
        <v/>
      </c>
      <c r="H115" t="str">
        <f>_xlfn.IFNA(IF(VLOOKUP($A115,'DESGLOSE PRESUPUESTO'!$A$4:$Q$503,8,FALSE)="X", "X", ""),"")</f>
        <v/>
      </c>
      <c r="I115" t="str">
        <f>_xlfn.IFNA(IF(VLOOKUP($A115,'DESGLOSE PRESUPUESTO'!$A$4:$Q$503,9,FALSE)="X", "X", ""),"")</f>
        <v/>
      </c>
      <c r="J115" t="str">
        <f>_xlfn.IFNA(IF(VLOOKUP($A115,'DESGLOSE PRESUPUESTO'!$A$4:$Q$503,10,FALSE)="X", "X", ""),"")</f>
        <v/>
      </c>
      <c r="K115" t="str">
        <f>_xlfn.IFNA(IF(VLOOKUP($A115,'DESGLOSE PRESUPUESTO'!$A$4:$Q$503,11,FALSE)="X", "X", ""),"")</f>
        <v/>
      </c>
      <c r="L115" t="str">
        <f>_xlfn.IFNA(IF(VLOOKUP($A115,'DESGLOSE PRESUPUESTO'!$A$4:$Q$503,12,FALSE)="X", "X", ""),"")</f>
        <v/>
      </c>
      <c r="M115" t="str">
        <f>_xlfn.IFNA(IF(VLOOKUP($A115,'DESGLOSE PRESUPUESTO'!$A$4:$Q$503,13,FALSE)="X", "X", ""),"")</f>
        <v/>
      </c>
      <c r="N115" t="str">
        <f>_xlfn.IFNA(IF(VLOOKUP($A115,'DESGLOSE PRESUPUESTO'!$A$4:$Q$503,14,FALSE)="X", "X", ""),"")</f>
        <v/>
      </c>
      <c r="O115" t="str">
        <f>_xlfn.IFNA(IF(VLOOKUP($A115,'DESGLOSE PRESUPUESTO'!$A$4:$Q$503,15,FALSE)="X", "X", ""),"")</f>
        <v/>
      </c>
      <c r="P115" t="str">
        <f>_xlfn.IFNA(IF(VLOOKUP($A115,'DESGLOSE PRESUPUESTO'!$A$4:$Q$503,16,FALSE)="X", "X", ""),"")</f>
        <v/>
      </c>
      <c r="Q115" t="str">
        <f>_xlfn.IFNA(IF(VLOOKUP($A115,'DESGLOSE PRESUPUESTO'!$A$4:$Q$503,17,FALSE)="X", "X", ""),"")</f>
        <v/>
      </c>
      <c r="R115">
        <f>SUMIF('DESGLOSE PRESUPUESTO'!$A$5:$A$503,$A$5:$A$264,'DESGLOSE PRESUPUESTO'!$S$5:$S$503)</f>
        <v>0</v>
      </c>
    </row>
    <row r="116" spans="1:18" x14ac:dyDescent="0.25">
      <c r="A116" s="3" t="s">
        <v>668</v>
      </c>
      <c r="B116" t="str">
        <f>_xlfn.IFNA(VLOOKUP($A116,'DESGLOSE PRESUPUESTO'!$A$4:B$503,2,FALSE),"")</f>
        <v/>
      </c>
      <c r="C116" t="str">
        <f>_xlfn.IFNA(VLOOKUP($A116,'DESGLOSE PRESUPUESTO'!$A$4:C$503,3,FALSE),"")</f>
        <v/>
      </c>
      <c r="D116" t="str">
        <f>_xlfn.IFNA(VLOOKUP($A116,'DESGLOSE PRESUPUESTO'!$A$4:D$503,4,FALSE),"")</f>
        <v/>
      </c>
      <c r="E116" t="str">
        <f>_xlfn.IFNA(VLOOKUP($A116,'DESGLOSE PRESUPUESTO'!$A$4:E$503,5,FALSE),"")</f>
        <v/>
      </c>
      <c r="F116" t="str">
        <f>_xlfn.IFNA(IF(VLOOKUP($A116,'DESGLOSE PRESUPUESTO'!$A$4:$Q$503,6,FALSE)="X", "X", ""),"")</f>
        <v/>
      </c>
      <c r="G116" t="str">
        <f>_xlfn.IFNA(IF(VLOOKUP($A116,'DESGLOSE PRESUPUESTO'!$A$4:$Q$503,7,FALSE)="X", "X", ""),"")</f>
        <v/>
      </c>
      <c r="H116" t="str">
        <f>_xlfn.IFNA(IF(VLOOKUP($A116,'DESGLOSE PRESUPUESTO'!$A$4:$Q$503,8,FALSE)="X", "X", ""),"")</f>
        <v/>
      </c>
      <c r="I116" t="str">
        <f>_xlfn.IFNA(IF(VLOOKUP($A116,'DESGLOSE PRESUPUESTO'!$A$4:$Q$503,9,FALSE)="X", "X", ""),"")</f>
        <v/>
      </c>
      <c r="J116" t="str">
        <f>_xlfn.IFNA(IF(VLOOKUP($A116,'DESGLOSE PRESUPUESTO'!$A$4:$Q$503,10,FALSE)="X", "X", ""),"")</f>
        <v/>
      </c>
      <c r="K116" t="str">
        <f>_xlfn.IFNA(IF(VLOOKUP($A116,'DESGLOSE PRESUPUESTO'!$A$4:$Q$503,11,FALSE)="X", "X", ""),"")</f>
        <v/>
      </c>
      <c r="L116" t="str">
        <f>_xlfn.IFNA(IF(VLOOKUP($A116,'DESGLOSE PRESUPUESTO'!$A$4:$Q$503,12,FALSE)="X", "X", ""),"")</f>
        <v/>
      </c>
      <c r="M116" t="str">
        <f>_xlfn.IFNA(IF(VLOOKUP($A116,'DESGLOSE PRESUPUESTO'!$A$4:$Q$503,13,FALSE)="X", "X", ""),"")</f>
        <v/>
      </c>
      <c r="N116" t="str">
        <f>_xlfn.IFNA(IF(VLOOKUP($A116,'DESGLOSE PRESUPUESTO'!$A$4:$Q$503,14,FALSE)="X", "X", ""),"")</f>
        <v/>
      </c>
      <c r="O116" t="str">
        <f>_xlfn.IFNA(IF(VLOOKUP($A116,'DESGLOSE PRESUPUESTO'!$A$4:$Q$503,15,FALSE)="X", "X", ""),"")</f>
        <v/>
      </c>
      <c r="P116" t="str">
        <f>_xlfn.IFNA(IF(VLOOKUP($A116,'DESGLOSE PRESUPUESTO'!$A$4:$Q$503,16,FALSE)="X", "X", ""),"")</f>
        <v/>
      </c>
      <c r="Q116" t="str">
        <f>_xlfn.IFNA(IF(VLOOKUP($A116,'DESGLOSE PRESUPUESTO'!$A$4:$Q$503,17,FALSE)="X", "X", ""),"")</f>
        <v/>
      </c>
      <c r="R116">
        <f>SUMIF('DESGLOSE PRESUPUESTO'!$A$5:$A$503,$A$5:$A$264,'DESGLOSE PRESUPUESTO'!$S$5:$S$503)</f>
        <v>0</v>
      </c>
    </row>
    <row r="117" spans="1:18" x14ac:dyDescent="0.25">
      <c r="A117" s="3" t="s">
        <v>669</v>
      </c>
      <c r="B117" t="str">
        <f>_xlfn.IFNA(VLOOKUP($A117,'DESGLOSE PRESUPUESTO'!$A$4:B$503,2,FALSE),"")</f>
        <v/>
      </c>
      <c r="C117" t="str">
        <f>_xlfn.IFNA(VLOOKUP($A117,'DESGLOSE PRESUPUESTO'!$A$4:C$503,3,FALSE),"")</f>
        <v/>
      </c>
      <c r="D117" t="str">
        <f>_xlfn.IFNA(VLOOKUP($A117,'DESGLOSE PRESUPUESTO'!$A$4:D$503,4,FALSE),"")</f>
        <v/>
      </c>
      <c r="E117" t="str">
        <f>_xlfn.IFNA(VLOOKUP($A117,'DESGLOSE PRESUPUESTO'!$A$4:E$503,5,FALSE),"")</f>
        <v/>
      </c>
      <c r="F117" t="str">
        <f>_xlfn.IFNA(IF(VLOOKUP($A117,'DESGLOSE PRESUPUESTO'!$A$4:$Q$503,6,FALSE)="X", "X", ""),"")</f>
        <v/>
      </c>
      <c r="G117" t="str">
        <f>_xlfn.IFNA(IF(VLOOKUP($A117,'DESGLOSE PRESUPUESTO'!$A$4:$Q$503,7,FALSE)="X", "X", ""),"")</f>
        <v/>
      </c>
      <c r="H117" t="str">
        <f>_xlfn.IFNA(IF(VLOOKUP($A117,'DESGLOSE PRESUPUESTO'!$A$4:$Q$503,8,FALSE)="X", "X", ""),"")</f>
        <v/>
      </c>
      <c r="I117" t="str">
        <f>_xlfn.IFNA(IF(VLOOKUP($A117,'DESGLOSE PRESUPUESTO'!$A$4:$Q$503,9,FALSE)="X", "X", ""),"")</f>
        <v/>
      </c>
      <c r="J117" t="str">
        <f>_xlfn.IFNA(IF(VLOOKUP($A117,'DESGLOSE PRESUPUESTO'!$A$4:$Q$503,10,FALSE)="X", "X", ""),"")</f>
        <v/>
      </c>
      <c r="K117" t="str">
        <f>_xlfn.IFNA(IF(VLOOKUP($A117,'DESGLOSE PRESUPUESTO'!$A$4:$Q$503,11,FALSE)="X", "X", ""),"")</f>
        <v/>
      </c>
      <c r="L117" t="str">
        <f>_xlfn.IFNA(IF(VLOOKUP($A117,'DESGLOSE PRESUPUESTO'!$A$4:$Q$503,12,FALSE)="X", "X", ""),"")</f>
        <v/>
      </c>
      <c r="M117" t="str">
        <f>_xlfn.IFNA(IF(VLOOKUP($A117,'DESGLOSE PRESUPUESTO'!$A$4:$Q$503,13,FALSE)="X", "X", ""),"")</f>
        <v/>
      </c>
      <c r="N117" t="str">
        <f>_xlfn.IFNA(IF(VLOOKUP($A117,'DESGLOSE PRESUPUESTO'!$A$4:$Q$503,14,FALSE)="X", "X", ""),"")</f>
        <v/>
      </c>
      <c r="O117" t="str">
        <f>_xlfn.IFNA(IF(VLOOKUP($A117,'DESGLOSE PRESUPUESTO'!$A$4:$Q$503,15,FALSE)="X", "X", ""),"")</f>
        <v/>
      </c>
      <c r="P117" t="str">
        <f>_xlfn.IFNA(IF(VLOOKUP($A117,'DESGLOSE PRESUPUESTO'!$A$4:$Q$503,16,FALSE)="X", "X", ""),"")</f>
        <v/>
      </c>
      <c r="Q117" t="str">
        <f>_xlfn.IFNA(IF(VLOOKUP($A117,'DESGLOSE PRESUPUESTO'!$A$4:$Q$503,17,FALSE)="X", "X", ""),"")</f>
        <v/>
      </c>
      <c r="R117">
        <f>SUMIF('DESGLOSE PRESUPUESTO'!$A$5:$A$503,$A$5:$A$264,'DESGLOSE PRESUPUESTO'!$S$5:$S$503)</f>
        <v>0</v>
      </c>
    </row>
    <row r="118" spans="1:18" x14ac:dyDescent="0.25">
      <c r="A118" s="3" t="s">
        <v>670</v>
      </c>
      <c r="B118" t="str">
        <f>_xlfn.IFNA(VLOOKUP($A118,'DESGLOSE PRESUPUESTO'!$A$4:B$503,2,FALSE),"")</f>
        <v/>
      </c>
      <c r="C118" t="str">
        <f>_xlfn.IFNA(VLOOKUP($A118,'DESGLOSE PRESUPUESTO'!$A$4:C$503,3,FALSE),"")</f>
        <v/>
      </c>
      <c r="D118" t="str">
        <f>_xlfn.IFNA(VLOOKUP($A118,'DESGLOSE PRESUPUESTO'!$A$4:D$503,4,FALSE),"")</f>
        <v/>
      </c>
      <c r="E118" t="str">
        <f>_xlfn.IFNA(VLOOKUP($A118,'DESGLOSE PRESUPUESTO'!$A$4:E$503,5,FALSE),"")</f>
        <v/>
      </c>
      <c r="F118" t="str">
        <f>_xlfn.IFNA(IF(VLOOKUP($A118,'DESGLOSE PRESUPUESTO'!$A$4:$Q$503,6,FALSE)="X", "X", ""),"")</f>
        <v/>
      </c>
      <c r="G118" t="str">
        <f>_xlfn.IFNA(IF(VLOOKUP($A118,'DESGLOSE PRESUPUESTO'!$A$4:$Q$503,7,FALSE)="X", "X", ""),"")</f>
        <v/>
      </c>
      <c r="H118" t="str">
        <f>_xlfn.IFNA(IF(VLOOKUP($A118,'DESGLOSE PRESUPUESTO'!$A$4:$Q$503,8,FALSE)="X", "X", ""),"")</f>
        <v/>
      </c>
      <c r="I118" t="str">
        <f>_xlfn.IFNA(IF(VLOOKUP($A118,'DESGLOSE PRESUPUESTO'!$A$4:$Q$503,9,FALSE)="X", "X", ""),"")</f>
        <v/>
      </c>
      <c r="J118" t="str">
        <f>_xlfn.IFNA(IF(VLOOKUP($A118,'DESGLOSE PRESUPUESTO'!$A$4:$Q$503,10,FALSE)="X", "X", ""),"")</f>
        <v/>
      </c>
      <c r="K118" t="str">
        <f>_xlfn.IFNA(IF(VLOOKUP($A118,'DESGLOSE PRESUPUESTO'!$A$4:$Q$503,11,FALSE)="X", "X", ""),"")</f>
        <v/>
      </c>
      <c r="L118" t="str">
        <f>_xlfn.IFNA(IF(VLOOKUP($A118,'DESGLOSE PRESUPUESTO'!$A$4:$Q$503,12,FALSE)="X", "X", ""),"")</f>
        <v/>
      </c>
      <c r="M118" t="str">
        <f>_xlfn.IFNA(IF(VLOOKUP($A118,'DESGLOSE PRESUPUESTO'!$A$4:$Q$503,13,FALSE)="X", "X", ""),"")</f>
        <v/>
      </c>
      <c r="N118" t="str">
        <f>_xlfn.IFNA(IF(VLOOKUP($A118,'DESGLOSE PRESUPUESTO'!$A$4:$Q$503,14,FALSE)="X", "X", ""),"")</f>
        <v/>
      </c>
      <c r="O118" t="str">
        <f>_xlfn.IFNA(IF(VLOOKUP($A118,'DESGLOSE PRESUPUESTO'!$A$4:$Q$503,15,FALSE)="X", "X", ""),"")</f>
        <v/>
      </c>
      <c r="P118" t="str">
        <f>_xlfn.IFNA(IF(VLOOKUP($A118,'DESGLOSE PRESUPUESTO'!$A$4:$Q$503,16,FALSE)="X", "X", ""),"")</f>
        <v/>
      </c>
      <c r="Q118" t="str">
        <f>_xlfn.IFNA(IF(VLOOKUP($A118,'DESGLOSE PRESUPUESTO'!$A$4:$Q$503,17,FALSE)="X", "X", ""),"")</f>
        <v/>
      </c>
      <c r="R118">
        <f>SUMIF('DESGLOSE PRESUPUESTO'!$A$5:$A$503,$A$5:$A$264,'DESGLOSE PRESUPUESTO'!$S$5:$S$503)</f>
        <v>0</v>
      </c>
    </row>
    <row r="119" spans="1:18" x14ac:dyDescent="0.25">
      <c r="A119" s="3" t="s">
        <v>671</v>
      </c>
      <c r="B119" t="str">
        <f>_xlfn.IFNA(VLOOKUP($A119,'DESGLOSE PRESUPUESTO'!$A$4:B$503,2,FALSE),"")</f>
        <v/>
      </c>
      <c r="C119" t="str">
        <f>_xlfn.IFNA(VLOOKUP($A119,'DESGLOSE PRESUPUESTO'!$A$4:C$503,3,FALSE),"")</f>
        <v/>
      </c>
      <c r="D119" t="str">
        <f>_xlfn.IFNA(VLOOKUP($A119,'DESGLOSE PRESUPUESTO'!$A$4:D$503,4,FALSE),"")</f>
        <v/>
      </c>
      <c r="E119" t="str">
        <f>_xlfn.IFNA(VLOOKUP($A119,'DESGLOSE PRESUPUESTO'!$A$4:E$503,5,FALSE),"")</f>
        <v/>
      </c>
      <c r="F119" t="str">
        <f>_xlfn.IFNA(IF(VLOOKUP($A119,'DESGLOSE PRESUPUESTO'!$A$4:$Q$503,6,FALSE)="X", "X", ""),"")</f>
        <v/>
      </c>
      <c r="G119" t="str">
        <f>_xlfn.IFNA(IF(VLOOKUP($A119,'DESGLOSE PRESUPUESTO'!$A$4:$Q$503,7,FALSE)="X", "X", ""),"")</f>
        <v/>
      </c>
      <c r="H119" t="str">
        <f>_xlfn.IFNA(IF(VLOOKUP($A119,'DESGLOSE PRESUPUESTO'!$A$4:$Q$503,8,FALSE)="X", "X", ""),"")</f>
        <v/>
      </c>
      <c r="I119" t="str">
        <f>_xlfn.IFNA(IF(VLOOKUP($A119,'DESGLOSE PRESUPUESTO'!$A$4:$Q$503,9,FALSE)="X", "X", ""),"")</f>
        <v/>
      </c>
      <c r="J119" t="str">
        <f>_xlfn.IFNA(IF(VLOOKUP($A119,'DESGLOSE PRESUPUESTO'!$A$4:$Q$503,10,FALSE)="X", "X", ""),"")</f>
        <v/>
      </c>
      <c r="K119" t="str">
        <f>_xlfn.IFNA(IF(VLOOKUP($A119,'DESGLOSE PRESUPUESTO'!$A$4:$Q$503,11,FALSE)="X", "X", ""),"")</f>
        <v/>
      </c>
      <c r="L119" t="str">
        <f>_xlfn.IFNA(IF(VLOOKUP($A119,'DESGLOSE PRESUPUESTO'!$A$4:$Q$503,12,FALSE)="X", "X", ""),"")</f>
        <v/>
      </c>
      <c r="M119" t="str">
        <f>_xlfn.IFNA(IF(VLOOKUP($A119,'DESGLOSE PRESUPUESTO'!$A$4:$Q$503,13,FALSE)="X", "X", ""),"")</f>
        <v/>
      </c>
      <c r="N119" t="str">
        <f>_xlfn.IFNA(IF(VLOOKUP($A119,'DESGLOSE PRESUPUESTO'!$A$4:$Q$503,14,FALSE)="X", "X", ""),"")</f>
        <v/>
      </c>
      <c r="O119" t="str">
        <f>_xlfn.IFNA(IF(VLOOKUP($A119,'DESGLOSE PRESUPUESTO'!$A$4:$Q$503,15,FALSE)="X", "X", ""),"")</f>
        <v/>
      </c>
      <c r="P119" t="str">
        <f>_xlfn.IFNA(IF(VLOOKUP($A119,'DESGLOSE PRESUPUESTO'!$A$4:$Q$503,16,FALSE)="X", "X", ""),"")</f>
        <v/>
      </c>
      <c r="Q119" t="str">
        <f>_xlfn.IFNA(IF(VLOOKUP($A119,'DESGLOSE PRESUPUESTO'!$A$4:$Q$503,17,FALSE)="X", "X", ""),"")</f>
        <v/>
      </c>
      <c r="R119">
        <f>SUMIF('DESGLOSE PRESUPUESTO'!$A$5:$A$503,$A$5:$A$264,'DESGLOSE PRESUPUESTO'!$S$5:$S$503)</f>
        <v>0</v>
      </c>
    </row>
    <row r="120" spans="1:18" x14ac:dyDescent="0.25">
      <c r="A120" s="3" t="s">
        <v>672</v>
      </c>
      <c r="B120" t="str">
        <f>_xlfn.IFNA(VLOOKUP($A120,'DESGLOSE PRESUPUESTO'!$A$4:B$503,2,FALSE),"")</f>
        <v/>
      </c>
      <c r="C120" t="str">
        <f>_xlfn.IFNA(VLOOKUP($A120,'DESGLOSE PRESUPUESTO'!$A$4:C$503,3,FALSE),"")</f>
        <v/>
      </c>
      <c r="D120" t="str">
        <f>_xlfn.IFNA(VLOOKUP($A120,'DESGLOSE PRESUPUESTO'!$A$4:D$503,4,FALSE),"")</f>
        <v/>
      </c>
      <c r="E120" t="str">
        <f>_xlfn.IFNA(VLOOKUP($A120,'DESGLOSE PRESUPUESTO'!$A$4:E$503,5,FALSE),"")</f>
        <v/>
      </c>
      <c r="F120" t="str">
        <f>_xlfn.IFNA(IF(VLOOKUP($A120,'DESGLOSE PRESUPUESTO'!$A$4:$Q$503,6,FALSE)="X", "X", ""),"")</f>
        <v/>
      </c>
      <c r="G120" t="str">
        <f>_xlfn.IFNA(IF(VLOOKUP($A120,'DESGLOSE PRESUPUESTO'!$A$4:$Q$503,7,FALSE)="X", "X", ""),"")</f>
        <v/>
      </c>
      <c r="H120" t="str">
        <f>_xlfn.IFNA(IF(VLOOKUP($A120,'DESGLOSE PRESUPUESTO'!$A$4:$Q$503,8,FALSE)="X", "X", ""),"")</f>
        <v/>
      </c>
      <c r="I120" t="str">
        <f>_xlfn.IFNA(IF(VLOOKUP($A120,'DESGLOSE PRESUPUESTO'!$A$4:$Q$503,9,FALSE)="X", "X", ""),"")</f>
        <v/>
      </c>
      <c r="J120" t="str">
        <f>_xlfn.IFNA(IF(VLOOKUP($A120,'DESGLOSE PRESUPUESTO'!$A$4:$Q$503,10,FALSE)="X", "X", ""),"")</f>
        <v/>
      </c>
      <c r="K120" t="str">
        <f>_xlfn.IFNA(IF(VLOOKUP($A120,'DESGLOSE PRESUPUESTO'!$A$4:$Q$503,11,FALSE)="X", "X", ""),"")</f>
        <v/>
      </c>
      <c r="L120" t="str">
        <f>_xlfn.IFNA(IF(VLOOKUP($A120,'DESGLOSE PRESUPUESTO'!$A$4:$Q$503,12,FALSE)="X", "X", ""),"")</f>
        <v/>
      </c>
      <c r="M120" t="str">
        <f>_xlfn.IFNA(IF(VLOOKUP($A120,'DESGLOSE PRESUPUESTO'!$A$4:$Q$503,13,FALSE)="X", "X", ""),"")</f>
        <v/>
      </c>
      <c r="N120" t="str">
        <f>_xlfn.IFNA(IF(VLOOKUP($A120,'DESGLOSE PRESUPUESTO'!$A$4:$Q$503,14,FALSE)="X", "X", ""),"")</f>
        <v/>
      </c>
      <c r="O120" t="str">
        <f>_xlfn.IFNA(IF(VLOOKUP($A120,'DESGLOSE PRESUPUESTO'!$A$4:$Q$503,15,FALSE)="X", "X", ""),"")</f>
        <v/>
      </c>
      <c r="P120" t="str">
        <f>_xlfn.IFNA(IF(VLOOKUP($A120,'DESGLOSE PRESUPUESTO'!$A$4:$Q$503,16,FALSE)="X", "X", ""),"")</f>
        <v/>
      </c>
      <c r="Q120" t="str">
        <f>_xlfn.IFNA(IF(VLOOKUP($A120,'DESGLOSE PRESUPUESTO'!$A$4:$Q$503,17,FALSE)="X", "X", ""),"")</f>
        <v/>
      </c>
      <c r="R120">
        <f>SUMIF('DESGLOSE PRESUPUESTO'!$A$5:$A$503,$A$5:$A$264,'DESGLOSE PRESUPUESTO'!$S$5:$S$503)</f>
        <v>0</v>
      </c>
    </row>
    <row r="121" spans="1:18" x14ac:dyDescent="0.25">
      <c r="A121" s="3" t="s">
        <v>673</v>
      </c>
      <c r="B121" t="str">
        <f>_xlfn.IFNA(VLOOKUP($A121,'DESGLOSE PRESUPUESTO'!$A$4:B$503,2,FALSE),"")</f>
        <v/>
      </c>
      <c r="C121" t="str">
        <f>_xlfn.IFNA(VLOOKUP($A121,'DESGLOSE PRESUPUESTO'!$A$4:C$503,3,FALSE),"")</f>
        <v/>
      </c>
      <c r="D121" t="str">
        <f>_xlfn.IFNA(VLOOKUP($A121,'DESGLOSE PRESUPUESTO'!$A$4:D$503,4,FALSE),"")</f>
        <v/>
      </c>
      <c r="E121" t="str">
        <f>_xlfn.IFNA(VLOOKUP($A121,'DESGLOSE PRESUPUESTO'!$A$4:E$503,5,FALSE),"")</f>
        <v/>
      </c>
      <c r="F121" t="str">
        <f>_xlfn.IFNA(IF(VLOOKUP($A121,'DESGLOSE PRESUPUESTO'!$A$4:$Q$503,6,FALSE)="X", "X", ""),"")</f>
        <v/>
      </c>
      <c r="G121" t="str">
        <f>_xlfn.IFNA(IF(VLOOKUP($A121,'DESGLOSE PRESUPUESTO'!$A$4:$Q$503,7,FALSE)="X", "X", ""),"")</f>
        <v/>
      </c>
      <c r="H121" t="str">
        <f>_xlfn.IFNA(IF(VLOOKUP($A121,'DESGLOSE PRESUPUESTO'!$A$4:$Q$503,8,FALSE)="X", "X", ""),"")</f>
        <v/>
      </c>
      <c r="I121" t="str">
        <f>_xlfn.IFNA(IF(VLOOKUP($A121,'DESGLOSE PRESUPUESTO'!$A$4:$Q$503,9,FALSE)="X", "X", ""),"")</f>
        <v/>
      </c>
      <c r="J121" t="str">
        <f>_xlfn.IFNA(IF(VLOOKUP($A121,'DESGLOSE PRESUPUESTO'!$A$4:$Q$503,10,FALSE)="X", "X", ""),"")</f>
        <v/>
      </c>
      <c r="K121" t="str">
        <f>_xlfn.IFNA(IF(VLOOKUP($A121,'DESGLOSE PRESUPUESTO'!$A$4:$Q$503,11,FALSE)="X", "X", ""),"")</f>
        <v/>
      </c>
      <c r="L121" t="str">
        <f>_xlfn.IFNA(IF(VLOOKUP($A121,'DESGLOSE PRESUPUESTO'!$A$4:$Q$503,12,FALSE)="X", "X", ""),"")</f>
        <v/>
      </c>
      <c r="M121" t="str">
        <f>_xlfn.IFNA(IF(VLOOKUP($A121,'DESGLOSE PRESUPUESTO'!$A$4:$Q$503,13,FALSE)="X", "X", ""),"")</f>
        <v/>
      </c>
      <c r="N121" t="str">
        <f>_xlfn.IFNA(IF(VLOOKUP($A121,'DESGLOSE PRESUPUESTO'!$A$4:$Q$503,14,FALSE)="X", "X", ""),"")</f>
        <v/>
      </c>
      <c r="O121" t="str">
        <f>_xlfn.IFNA(IF(VLOOKUP($A121,'DESGLOSE PRESUPUESTO'!$A$4:$Q$503,15,FALSE)="X", "X", ""),"")</f>
        <v/>
      </c>
      <c r="P121" t="str">
        <f>_xlfn.IFNA(IF(VLOOKUP($A121,'DESGLOSE PRESUPUESTO'!$A$4:$Q$503,16,FALSE)="X", "X", ""),"")</f>
        <v/>
      </c>
      <c r="Q121" t="str">
        <f>_xlfn.IFNA(IF(VLOOKUP($A121,'DESGLOSE PRESUPUESTO'!$A$4:$Q$503,17,FALSE)="X", "X", ""),"")</f>
        <v/>
      </c>
      <c r="R121">
        <f>SUMIF('DESGLOSE PRESUPUESTO'!$A$5:$A$503,$A$5:$A$264,'DESGLOSE PRESUPUESTO'!$S$5:$S$503)</f>
        <v>0</v>
      </c>
    </row>
    <row r="122" spans="1:18" x14ac:dyDescent="0.25">
      <c r="A122" s="3" t="s">
        <v>674</v>
      </c>
      <c r="B122" t="str">
        <f>_xlfn.IFNA(VLOOKUP($A122,'DESGLOSE PRESUPUESTO'!$A$4:B$503,2,FALSE),"")</f>
        <v/>
      </c>
      <c r="C122" t="str">
        <f>_xlfn.IFNA(VLOOKUP($A122,'DESGLOSE PRESUPUESTO'!$A$4:C$503,3,FALSE),"")</f>
        <v/>
      </c>
      <c r="D122" t="str">
        <f>_xlfn.IFNA(VLOOKUP($A122,'DESGLOSE PRESUPUESTO'!$A$4:D$503,4,FALSE),"")</f>
        <v/>
      </c>
      <c r="E122" t="str">
        <f>_xlfn.IFNA(VLOOKUP($A122,'DESGLOSE PRESUPUESTO'!$A$4:E$503,5,FALSE),"")</f>
        <v/>
      </c>
      <c r="F122" t="str">
        <f>_xlfn.IFNA(IF(VLOOKUP($A122,'DESGLOSE PRESUPUESTO'!$A$4:$Q$503,6,FALSE)="X", "X", ""),"")</f>
        <v/>
      </c>
      <c r="G122" t="str">
        <f>_xlfn.IFNA(IF(VLOOKUP($A122,'DESGLOSE PRESUPUESTO'!$A$4:$Q$503,7,FALSE)="X", "X", ""),"")</f>
        <v/>
      </c>
      <c r="H122" t="str">
        <f>_xlfn.IFNA(IF(VLOOKUP($A122,'DESGLOSE PRESUPUESTO'!$A$4:$Q$503,8,FALSE)="X", "X", ""),"")</f>
        <v/>
      </c>
      <c r="I122" t="str">
        <f>_xlfn.IFNA(IF(VLOOKUP($A122,'DESGLOSE PRESUPUESTO'!$A$4:$Q$503,9,FALSE)="X", "X", ""),"")</f>
        <v/>
      </c>
      <c r="J122" t="str">
        <f>_xlfn.IFNA(IF(VLOOKUP($A122,'DESGLOSE PRESUPUESTO'!$A$4:$Q$503,10,FALSE)="X", "X", ""),"")</f>
        <v/>
      </c>
      <c r="K122" t="str">
        <f>_xlfn.IFNA(IF(VLOOKUP($A122,'DESGLOSE PRESUPUESTO'!$A$4:$Q$503,11,FALSE)="X", "X", ""),"")</f>
        <v/>
      </c>
      <c r="L122" t="str">
        <f>_xlfn.IFNA(IF(VLOOKUP($A122,'DESGLOSE PRESUPUESTO'!$A$4:$Q$503,12,FALSE)="X", "X", ""),"")</f>
        <v/>
      </c>
      <c r="M122" t="str">
        <f>_xlfn.IFNA(IF(VLOOKUP($A122,'DESGLOSE PRESUPUESTO'!$A$4:$Q$503,13,FALSE)="X", "X", ""),"")</f>
        <v/>
      </c>
      <c r="N122" t="str">
        <f>_xlfn.IFNA(IF(VLOOKUP($A122,'DESGLOSE PRESUPUESTO'!$A$4:$Q$503,14,FALSE)="X", "X", ""),"")</f>
        <v/>
      </c>
      <c r="O122" t="str">
        <f>_xlfn.IFNA(IF(VLOOKUP($A122,'DESGLOSE PRESUPUESTO'!$A$4:$Q$503,15,FALSE)="X", "X", ""),"")</f>
        <v/>
      </c>
      <c r="P122" t="str">
        <f>_xlfn.IFNA(IF(VLOOKUP($A122,'DESGLOSE PRESUPUESTO'!$A$4:$Q$503,16,FALSE)="X", "X", ""),"")</f>
        <v/>
      </c>
      <c r="Q122" t="str">
        <f>_xlfn.IFNA(IF(VLOOKUP($A122,'DESGLOSE PRESUPUESTO'!$A$4:$Q$503,17,FALSE)="X", "X", ""),"")</f>
        <v/>
      </c>
      <c r="R122">
        <f>SUMIF('DESGLOSE PRESUPUESTO'!$A$5:$A$503,$A$5:$A$264,'DESGLOSE PRESUPUESTO'!$S$5:$S$503)</f>
        <v>0</v>
      </c>
    </row>
    <row r="123" spans="1:18" x14ac:dyDescent="0.25">
      <c r="A123" s="3" t="s">
        <v>675</v>
      </c>
      <c r="B123" t="str">
        <f>_xlfn.IFNA(VLOOKUP($A123,'DESGLOSE PRESUPUESTO'!$A$4:B$503,2,FALSE),"")</f>
        <v/>
      </c>
      <c r="C123" t="str">
        <f>_xlfn.IFNA(VLOOKUP($A123,'DESGLOSE PRESUPUESTO'!$A$4:C$503,3,FALSE),"")</f>
        <v/>
      </c>
      <c r="D123" t="str">
        <f>_xlfn.IFNA(VLOOKUP($A123,'DESGLOSE PRESUPUESTO'!$A$4:D$503,4,FALSE),"")</f>
        <v/>
      </c>
      <c r="E123" t="str">
        <f>_xlfn.IFNA(VLOOKUP($A123,'DESGLOSE PRESUPUESTO'!$A$4:E$503,5,FALSE),"")</f>
        <v/>
      </c>
      <c r="F123" t="str">
        <f>_xlfn.IFNA(IF(VLOOKUP($A123,'DESGLOSE PRESUPUESTO'!$A$4:$Q$503,6,FALSE)="X", "X", ""),"")</f>
        <v/>
      </c>
      <c r="G123" t="str">
        <f>_xlfn.IFNA(IF(VLOOKUP($A123,'DESGLOSE PRESUPUESTO'!$A$4:$Q$503,7,FALSE)="X", "X", ""),"")</f>
        <v/>
      </c>
      <c r="H123" t="str">
        <f>_xlfn.IFNA(IF(VLOOKUP($A123,'DESGLOSE PRESUPUESTO'!$A$4:$Q$503,8,FALSE)="X", "X", ""),"")</f>
        <v/>
      </c>
      <c r="I123" t="str">
        <f>_xlfn.IFNA(IF(VLOOKUP($A123,'DESGLOSE PRESUPUESTO'!$A$4:$Q$503,9,FALSE)="X", "X", ""),"")</f>
        <v/>
      </c>
      <c r="J123" t="str">
        <f>_xlfn.IFNA(IF(VLOOKUP($A123,'DESGLOSE PRESUPUESTO'!$A$4:$Q$503,10,FALSE)="X", "X", ""),"")</f>
        <v/>
      </c>
      <c r="K123" t="str">
        <f>_xlfn.IFNA(IF(VLOOKUP($A123,'DESGLOSE PRESUPUESTO'!$A$4:$Q$503,11,FALSE)="X", "X", ""),"")</f>
        <v/>
      </c>
      <c r="L123" t="str">
        <f>_xlfn.IFNA(IF(VLOOKUP($A123,'DESGLOSE PRESUPUESTO'!$A$4:$Q$503,12,FALSE)="X", "X", ""),"")</f>
        <v/>
      </c>
      <c r="M123" t="str">
        <f>_xlfn.IFNA(IF(VLOOKUP($A123,'DESGLOSE PRESUPUESTO'!$A$4:$Q$503,13,FALSE)="X", "X", ""),"")</f>
        <v/>
      </c>
      <c r="N123" t="str">
        <f>_xlfn.IFNA(IF(VLOOKUP($A123,'DESGLOSE PRESUPUESTO'!$A$4:$Q$503,14,FALSE)="X", "X", ""),"")</f>
        <v/>
      </c>
      <c r="O123" t="str">
        <f>_xlfn.IFNA(IF(VLOOKUP($A123,'DESGLOSE PRESUPUESTO'!$A$4:$Q$503,15,FALSE)="X", "X", ""),"")</f>
        <v/>
      </c>
      <c r="P123" t="str">
        <f>_xlfn.IFNA(IF(VLOOKUP($A123,'DESGLOSE PRESUPUESTO'!$A$4:$Q$503,16,FALSE)="X", "X", ""),"")</f>
        <v/>
      </c>
      <c r="Q123" t="str">
        <f>_xlfn.IFNA(IF(VLOOKUP($A123,'DESGLOSE PRESUPUESTO'!$A$4:$Q$503,17,FALSE)="X", "X", ""),"")</f>
        <v/>
      </c>
      <c r="R123">
        <f>SUMIF('DESGLOSE PRESUPUESTO'!$A$5:$A$503,$A$5:$A$264,'DESGLOSE PRESUPUESTO'!$S$5:$S$503)</f>
        <v>0</v>
      </c>
    </row>
    <row r="124" spans="1:18" x14ac:dyDescent="0.25">
      <c r="A124" s="3" t="s">
        <v>676</v>
      </c>
      <c r="B124" t="str">
        <f>_xlfn.IFNA(VLOOKUP($A124,'DESGLOSE PRESUPUESTO'!$A$4:B$503,2,FALSE),"")</f>
        <v/>
      </c>
      <c r="C124" t="str">
        <f>_xlfn.IFNA(VLOOKUP($A124,'DESGLOSE PRESUPUESTO'!$A$4:C$503,3,FALSE),"")</f>
        <v/>
      </c>
      <c r="D124" t="str">
        <f>_xlfn.IFNA(VLOOKUP($A124,'DESGLOSE PRESUPUESTO'!$A$4:D$503,4,FALSE),"")</f>
        <v/>
      </c>
      <c r="E124" t="str">
        <f>_xlfn.IFNA(VLOOKUP($A124,'DESGLOSE PRESUPUESTO'!$A$4:E$503,5,FALSE),"")</f>
        <v/>
      </c>
      <c r="F124" t="str">
        <f>_xlfn.IFNA(IF(VLOOKUP($A124,'DESGLOSE PRESUPUESTO'!$A$4:$Q$503,6,FALSE)="X", "X", ""),"")</f>
        <v/>
      </c>
      <c r="G124" t="str">
        <f>_xlfn.IFNA(IF(VLOOKUP($A124,'DESGLOSE PRESUPUESTO'!$A$4:$Q$503,7,FALSE)="X", "X", ""),"")</f>
        <v/>
      </c>
      <c r="H124" t="str">
        <f>_xlfn.IFNA(IF(VLOOKUP($A124,'DESGLOSE PRESUPUESTO'!$A$4:$Q$503,8,FALSE)="X", "X", ""),"")</f>
        <v/>
      </c>
      <c r="I124" t="str">
        <f>_xlfn.IFNA(IF(VLOOKUP($A124,'DESGLOSE PRESUPUESTO'!$A$4:$Q$503,9,FALSE)="X", "X", ""),"")</f>
        <v/>
      </c>
      <c r="J124" t="str">
        <f>_xlfn.IFNA(IF(VLOOKUP($A124,'DESGLOSE PRESUPUESTO'!$A$4:$Q$503,10,FALSE)="X", "X", ""),"")</f>
        <v/>
      </c>
      <c r="K124" t="str">
        <f>_xlfn.IFNA(IF(VLOOKUP($A124,'DESGLOSE PRESUPUESTO'!$A$4:$Q$503,11,FALSE)="X", "X", ""),"")</f>
        <v/>
      </c>
      <c r="L124" t="str">
        <f>_xlfn.IFNA(IF(VLOOKUP($A124,'DESGLOSE PRESUPUESTO'!$A$4:$Q$503,12,FALSE)="X", "X", ""),"")</f>
        <v/>
      </c>
      <c r="M124" t="str">
        <f>_xlfn.IFNA(IF(VLOOKUP($A124,'DESGLOSE PRESUPUESTO'!$A$4:$Q$503,13,FALSE)="X", "X", ""),"")</f>
        <v/>
      </c>
      <c r="N124" t="str">
        <f>_xlfn.IFNA(IF(VLOOKUP($A124,'DESGLOSE PRESUPUESTO'!$A$4:$Q$503,14,FALSE)="X", "X", ""),"")</f>
        <v/>
      </c>
      <c r="O124" t="str">
        <f>_xlfn.IFNA(IF(VLOOKUP($A124,'DESGLOSE PRESUPUESTO'!$A$4:$Q$503,15,FALSE)="X", "X", ""),"")</f>
        <v/>
      </c>
      <c r="P124" t="str">
        <f>_xlfn.IFNA(IF(VLOOKUP($A124,'DESGLOSE PRESUPUESTO'!$A$4:$Q$503,16,FALSE)="X", "X", ""),"")</f>
        <v/>
      </c>
      <c r="Q124" t="str">
        <f>_xlfn.IFNA(IF(VLOOKUP($A124,'DESGLOSE PRESUPUESTO'!$A$4:$Q$503,17,FALSE)="X", "X", ""),"")</f>
        <v/>
      </c>
      <c r="R124">
        <f>SUMIF('DESGLOSE PRESUPUESTO'!$A$5:$A$503,$A$5:$A$264,'DESGLOSE PRESUPUESTO'!$S$5:$S$503)</f>
        <v>0</v>
      </c>
    </row>
    <row r="125" spans="1:18" x14ac:dyDescent="0.25">
      <c r="A125" s="3" t="s">
        <v>677</v>
      </c>
      <c r="B125" t="str">
        <f>_xlfn.IFNA(VLOOKUP($A125,'DESGLOSE PRESUPUESTO'!$A$4:B$503,2,FALSE),"")</f>
        <v/>
      </c>
      <c r="C125" t="str">
        <f>_xlfn.IFNA(VLOOKUP($A125,'DESGLOSE PRESUPUESTO'!$A$4:C$503,3,FALSE),"")</f>
        <v/>
      </c>
      <c r="D125" t="str">
        <f>_xlfn.IFNA(VLOOKUP($A125,'DESGLOSE PRESUPUESTO'!$A$4:D$503,4,FALSE),"")</f>
        <v/>
      </c>
      <c r="E125" t="str">
        <f>_xlfn.IFNA(VLOOKUP($A125,'DESGLOSE PRESUPUESTO'!$A$4:E$503,5,FALSE),"")</f>
        <v/>
      </c>
      <c r="F125" t="str">
        <f>_xlfn.IFNA(IF(VLOOKUP($A125,'DESGLOSE PRESUPUESTO'!$A$4:$Q$503,6,FALSE)="X", "X", ""),"")</f>
        <v/>
      </c>
      <c r="G125" t="str">
        <f>_xlfn.IFNA(IF(VLOOKUP($A125,'DESGLOSE PRESUPUESTO'!$A$4:$Q$503,7,FALSE)="X", "X", ""),"")</f>
        <v/>
      </c>
      <c r="H125" t="str">
        <f>_xlfn.IFNA(IF(VLOOKUP($A125,'DESGLOSE PRESUPUESTO'!$A$4:$Q$503,8,FALSE)="X", "X", ""),"")</f>
        <v/>
      </c>
      <c r="I125" t="str">
        <f>_xlfn.IFNA(IF(VLOOKUP($A125,'DESGLOSE PRESUPUESTO'!$A$4:$Q$503,9,FALSE)="X", "X", ""),"")</f>
        <v/>
      </c>
      <c r="J125" t="str">
        <f>_xlfn.IFNA(IF(VLOOKUP($A125,'DESGLOSE PRESUPUESTO'!$A$4:$Q$503,10,FALSE)="X", "X", ""),"")</f>
        <v/>
      </c>
      <c r="K125" t="str">
        <f>_xlfn.IFNA(IF(VLOOKUP($A125,'DESGLOSE PRESUPUESTO'!$A$4:$Q$503,11,FALSE)="X", "X", ""),"")</f>
        <v/>
      </c>
      <c r="L125" t="str">
        <f>_xlfn.IFNA(IF(VLOOKUP($A125,'DESGLOSE PRESUPUESTO'!$A$4:$Q$503,12,FALSE)="X", "X", ""),"")</f>
        <v/>
      </c>
      <c r="M125" t="str">
        <f>_xlfn.IFNA(IF(VLOOKUP($A125,'DESGLOSE PRESUPUESTO'!$A$4:$Q$503,13,FALSE)="X", "X", ""),"")</f>
        <v/>
      </c>
      <c r="N125" t="str">
        <f>_xlfn.IFNA(IF(VLOOKUP($A125,'DESGLOSE PRESUPUESTO'!$A$4:$Q$503,14,FALSE)="X", "X", ""),"")</f>
        <v/>
      </c>
      <c r="O125" t="str">
        <f>_xlfn.IFNA(IF(VLOOKUP($A125,'DESGLOSE PRESUPUESTO'!$A$4:$Q$503,15,FALSE)="X", "X", ""),"")</f>
        <v/>
      </c>
      <c r="P125" t="str">
        <f>_xlfn.IFNA(IF(VLOOKUP($A125,'DESGLOSE PRESUPUESTO'!$A$4:$Q$503,16,FALSE)="X", "X", ""),"")</f>
        <v/>
      </c>
      <c r="Q125" t="str">
        <f>_xlfn.IFNA(IF(VLOOKUP($A125,'DESGLOSE PRESUPUESTO'!$A$4:$Q$503,17,FALSE)="X", "X", ""),"")</f>
        <v/>
      </c>
      <c r="R125">
        <f>SUMIF('DESGLOSE PRESUPUESTO'!$A$5:$A$503,$A$5:$A$264,'DESGLOSE PRESUPUESTO'!$S$5:$S$503)</f>
        <v>0</v>
      </c>
    </row>
    <row r="126" spans="1:18" x14ac:dyDescent="0.25">
      <c r="A126" s="3" t="s">
        <v>678</v>
      </c>
      <c r="B126" t="str">
        <f>_xlfn.IFNA(VLOOKUP($A126,'DESGLOSE PRESUPUESTO'!$A$4:B$503,2,FALSE),"")</f>
        <v/>
      </c>
      <c r="C126" t="str">
        <f>_xlfn.IFNA(VLOOKUP($A126,'DESGLOSE PRESUPUESTO'!$A$4:C$503,3,FALSE),"")</f>
        <v/>
      </c>
      <c r="D126" t="str">
        <f>_xlfn.IFNA(VLOOKUP($A126,'DESGLOSE PRESUPUESTO'!$A$4:D$503,4,FALSE),"")</f>
        <v/>
      </c>
      <c r="E126" t="str">
        <f>_xlfn.IFNA(VLOOKUP($A126,'DESGLOSE PRESUPUESTO'!$A$4:E$503,5,FALSE),"")</f>
        <v/>
      </c>
      <c r="F126" t="str">
        <f>_xlfn.IFNA(IF(VLOOKUP($A126,'DESGLOSE PRESUPUESTO'!$A$4:$Q$503,6,FALSE)="X", "X", ""),"")</f>
        <v/>
      </c>
      <c r="G126" t="str">
        <f>_xlfn.IFNA(IF(VLOOKUP($A126,'DESGLOSE PRESUPUESTO'!$A$4:$Q$503,7,FALSE)="X", "X", ""),"")</f>
        <v/>
      </c>
      <c r="H126" t="str">
        <f>_xlfn.IFNA(IF(VLOOKUP($A126,'DESGLOSE PRESUPUESTO'!$A$4:$Q$503,8,FALSE)="X", "X", ""),"")</f>
        <v/>
      </c>
      <c r="I126" t="str">
        <f>_xlfn.IFNA(IF(VLOOKUP($A126,'DESGLOSE PRESUPUESTO'!$A$4:$Q$503,9,FALSE)="X", "X", ""),"")</f>
        <v/>
      </c>
      <c r="J126" t="str">
        <f>_xlfn.IFNA(IF(VLOOKUP($A126,'DESGLOSE PRESUPUESTO'!$A$4:$Q$503,10,FALSE)="X", "X", ""),"")</f>
        <v/>
      </c>
      <c r="K126" t="str">
        <f>_xlfn.IFNA(IF(VLOOKUP($A126,'DESGLOSE PRESUPUESTO'!$A$4:$Q$503,11,FALSE)="X", "X", ""),"")</f>
        <v/>
      </c>
      <c r="L126" t="str">
        <f>_xlfn.IFNA(IF(VLOOKUP($A126,'DESGLOSE PRESUPUESTO'!$A$4:$Q$503,12,FALSE)="X", "X", ""),"")</f>
        <v/>
      </c>
      <c r="M126" t="str">
        <f>_xlfn.IFNA(IF(VLOOKUP($A126,'DESGLOSE PRESUPUESTO'!$A$4:$Q$503,13,FALSE)="X", "X", ""),"")</f>
        <v/>
      </c>
      <c r="N126" t="str">
        <f>_xlfn.IFNA(IF(VLOOKUP($A126,'DESGLOSE PRESUPUESTO'!$A$4:$Q$503,14,FALSE)="X", "X", ""),"")</f>
        <v/>
      </c>
      <c r="O126" t="str">
        <f>_xlfn.IFNA(IF(VLOOKUP($A126,'DESGLOSE PRESUPUESTO'!$A$4:$Q$503,15,FALSE)="X", "X", ""),"")</f>
        <v/>
      </c>
      <c r="P126" t="str">
        <f>_xlfn.IFNA(IF(VLOOKUP($A126,'DESGLOSE PRESUPUESTO'!$A$4:$Q$503,16,FALSE)="X", "X", ""),"")</f>
        <v/>
      </c>
      <c r="Q126" t="str">
        <f>_xlfn.IFNA(IF(VLOOKUP($A126,'DESGLOSE PRESUPUESTO'!$A$4:$Q$503,17,FALSE)="X", "X", ""),"")</f>
        <v/>
      </c>
      <c r="R126">
        <f>SUMIF('DESGLOSE PRESUPUESTO'!$A$5:$A$503,$A$5:$A$264,'DESGLOSE PRESUPUESTO'!$S$5:$S$503)</f>
        <v>0</v>
      </c>
    </row>
    <row r="127" spans="1:18" x14ac:dyDescent="0.25">
      <c r="A127" s="3" t="s">
        <v>679</v>
      </c>
      <c r="B127" t="str">
        <f>_xlfn.IFNA(VLOOKUP($A127,'DESGLOSE PRESUPUESTO'!$A$4:B$503,2,FALSE),"")</f>
        <v/>
      </c>
      <c r="C127" t="str">
        <f>_xlfn.IFNA(VLOOKUP($A127,'DESGLOSE PRESUPUESTO'!$A$4:C$503,3,FALSE),"")</f>
        <v/>
      </c>
      <c r="D127" t="str">
        <f>_xlfn.IFNA(VLOOKUP($A127,'DESGLOSE PRESUPUESTO'!$A$4:D$503,4,FALSE),"")</f>
        <v/>
      </c>
      <c r="E127" t="str">
        <f>_xlfn.IFNA(VLOOKUP($A127,'DESGLOSE PRESUPUESTO'!$A$4:E$503,5,FALSE),"")</f>
        <v/>
      </c>
      <c r="F127" t="str">
        <f>_xlfn.IFNA(IF(VLOOKUP($A127,'DESGLOSE PRESUPUESTO'!$A$4:$Q$503,6,FALSE)="X", "X", ""),"")</f>
        <v/>
      </c>
      <c r="G127" t="str">
        <f>_xlfn.IFNA(IF(VLOOKUP($A127,'DESGLOSE PRESUPUESTO'!$A$4:$Q$503,7,FALSE)="X", "X", ""),"")</f>
        <v/>
      </c>
      <c r="H127" t="str">
        <f>_xlfn.IFNA(IF(VLOOKUP($A127,'DESGLOSE PRESUPUESTO'!$A$4:$Q$503,8,FALSE)="X", "X", ""),"")</f>
        <v/>
      </c>
      <c r="I127" t="str">
        <f>_xlfn.IFNA(IF(VLOOKUP($A127,'DESGLOSE PRESUPUESTO'!$A$4:$Q$503,9,FALSE)="X", "X", ""),"")</f>
        <v/>
      </c>
      <c r="J127" t="str">
        <f>_xlfn.IFNA(IF(VLOOKUP($A127,'DESGLOSE PRESUPUESTO'!$A$4:$Q$503,10,FALSE)="X", "X", ""),"")</f>
        <v/>
      </c>
      <c r="K127" t="str">
        <f>_xlfn.IFNA(IF(VLOOKUP($A127,'DESGLOSE PRESUPUESTO'!$A$4:$Q$503,11,FALSE)="X", "X", ""),"")</f>
        <v/>
      </c>
      <c r="L127" t="str">
        <f>_xlfn.IFNA(IF(VLOOKUP($A127,'DESGLOSE PRESUPUESTO'!$A$4:$Q$503,12,FALSE)="X", "X", ""),"")</f>
        <v/>
      </c>
      <c r="M127" t="str">
        <f>_xlfn.IFNA(IF(VLOOKUP($A127,'DESGLOSE PRESUPUESTO'!$A$4:$Q$503,13,FALSE)="X", "X", ""),"")</f>
        <v/>
      </c>
      <c r="N127" t="str">
        <f>_xlfn.IFNA(IF(VLOOKUP($A127,'DESGLOSE PRESUPUESTO'!$A$4:$Q$503,14,FALSE)="X", "X", ""),"")</f>
        <v/>
      </c>
      <c r="O127" t="str">
        <f>_xlfn.IFNA(IF(VLOOKUP($A127,'DESGLOSE PRESUPUESTO'!$A$4:$Q$503,15,FALSE)="X", "X", ""),"")</f>
        <v/>
      </c>
      <c r="P127" t="str">
        <f>_xlfn.IFNA(IF(VLOOKUP($A127,'DESGLOSE PRESUPUESTO'!$A$4:$Q$503,16,FALSE)="X", "X", ""),"")</f>
        <v/>
      </c>
      <c r="Q127" t="str">
        <f>_xlfn.IFNA(IF(VLOOKUP($A127,'DESGLOSE PRESUPUESTO'!$A$4:$Q$503,17,FALSE)="X", "X", ""),"")</f>
        <v/>
      </c>
      <c r="R127">
        <f>SUMIF('DESGLOSE PRESUPUESTO'!$A$5:$A$503,$A$5:$A$264,'DESGLOSE PRESUPUESTO'!$S$5:$S$503)</f>
        <v>0</v>
      </c>
    </row>
    <row r="128" spans="1:18" x14ac:dyDescent="0.25">
      <c r="A128" s="3" t="s">
        <v>680</v>
      </c>
      <c r="B128" t="str">
        <f>_xlfn.IFNA(VLOOKUP($A128,'DESGLOSE PRESUPUESTO'!$A$4:B$503,2,FALSE),"")</f>
        <v/>
      </c>
      <c r="C128" t="str">
        <f>_xlfn.IFNA(VLOOKUP($A128,'DESGLOSE PRESUPUESTO'!$A$4:C$503,3,FALSE),"")</f>
        <v/>
      </c>
      <c r="D128" t="str">
        <f>_xlfn.IFNA(VLOOKUP($A128,'DESGLOSE PRESUPUESTO'!$A$4:D$503,4,FALSE),"")</f>
        <v/>
      </c>
      <c r="E128" t="str">
        <f>_xlfn.IFNA(VLOOKUP($A128,'DESGLOSE PRESUPUESTO'!$A$4:E$503,5,FALSE),"")</f>
        <v/>
      </c>
      <c r="F128" t="str">
        <f>_xlfn.IFNA(IF(VLOOKUP($A128,'DESGLOSE PRESUPUESTO'!$A$4:$Q$503,6,FALSE)="X", "X", ""),"")</f>
        <v/>
      </c>
      <c r="G128" t="str">
        <f>_xlfn.IFNA(IF(VLOOKUP($A128,'DESGLOSE PRESUPUESTO'!$A$4:$Q$503,7,FALSE)="X", "X", ""),"")</f>
        <v/>
      </c>
      <c r="H128" t="str">
        <f>_xlfn.IFNA(IF(VLOOKUP($A128,'DESGLOSE PRESUPUESTO'!$A$4:$Q$503,8,FALSE)="X", "X", ""),"")</f>
        <v/>
      </c>
      <c r="I128" t="str">
        <f>_xlfn.IFNA(IF(VLOOKUP($A128,'DESGLOSE PRESUPUESTO'!$A$4:$Q$503,9,FALSE)="X", "X", ""),"")</f>
        <v/>
      </c>
      <c r="J128" t="str">
        <f>_xlfn.IFNA(IF(VLOOKUP($A128,'DESGLOSE PRESUPUESTO'!$A$4:$Q$503,10,FALSE)="X", "X", ""),"")</f>
        <v/>
      </c>
      <c r="K128" t="str">
        <f>_xlfn.IFNA(IF(VLOOKUP($A128,'DESGLOSE PRESUPUESTO'!$A$4:$Q$503,11,FALSE)="X", "X", ""),"")</f>
        <v/>
      </c>
      <c r="L128" t="str">
        <f>_xlfn.IFNA(IF(VLOOKUP($A128,'DESGLOSE PRESUPUESTO'!$A$4:$Q$503,12,FALSE)="X", "X", ""),"")</f>
        <v/>
      </c>
      <c r="M128" t="str">
        <f>_xlfn.IFNA(IF(VLOOKUP($A128,'DESGLOSE PRESUPUESTO'!$A$4:$Q$503,13,FALSE)="X", "X", ""),"")</f>
        <v/>
      </c>
      <c r="N128" t="str">
        <f>_xlfn.IFNA(IF(VLOOKUP($A128,'DESGLOSE PRESUPUESTO'!$A$4:$Q$503,14,FALSE)="X", "X", ""),"")</f>
        <v/>
      </c>
      <c r="O128" t="str">
        <f>_xlfn.IFNA(IF(VLOOKUP($A128,'DESGLOSE PRESUPUESTO'!$A$4:$Q$503,15,FALSE)="X", "X", ""),"")</f>
        <v/>
      </c>
      <c r="P128" t="str">
        <f>_xlfn.IFNA(IF(VLOOKUP($A128,'DESGLOSE PRESUPUESTO'!$A$4:$Q$503,16,FALSE)="X", "X", ""),"")</f>
        <v/>
      </c>
      <c r="Q128" t="str">
        <f>_xlfn.IFNA(IF(VLOOKUP($A128,'DESGLOSE PRESUPUESTO'!$A$4:$Q$503,17,FALSE)="X", "X", ""),"")</f>
        <v/>
      </c>
      <c r="R128">
        <f>SUMIF('DESGLOSE PRESUPUESTO'!$A$5:$A$503,$A$5:$A$264,'DESGLOSE PRESUPUESTO'!$S$5:$S$503)</f>
        <v>0</v>
      </c>
    </row>
    <row r="129" spans="1:18" x14ac:dyDescent="0.25">
      <c r="A129" s="3" t="s">
        <v>681</v>
      </c>
      <c r="B129" t="str">
        <f>_xlfn.IFNA(VLOOKUP($A129,'DESGLOSE PRESUPUESTO'!$A$4:B$503,2,FALSE),"")</f>
        <v/>
      </c>
      <c r="C129" t="str">
        <f>_xlfn.IFNA(VLOOKUP($A129,'DESGLOSE PRESUPUESTO'!$A$4:C$503,3,FALSE),"")</f>
        <v/>
      </c>
      <c r="D129" t="str">
        <f>_xlfn.IFNA(VLOOKUP($A129,'DESGLOSE PRESUPUESTO'!$A$4:D$503,4,FALSE),"")</f>
        <v/>
      </c>
      <c r="E129" t="str">
        <f>_xlfn.IFNA(VLOOKUP($A129,'DESGLOSE PRESUPUESTO'!$A$4:E$503,5,FALSE),"")</f>
        <v/>
      </c>
      <c r="F129" t="str">
        <f>_xlfn.IFNA(IF(VLOOKUP($A129,'DESGLOSE PRESUPUESTO'!$A$4:$Q$503,6,FALSE)="X", "X", ""),"")</f>
        <v/>
      </c>
      <c r="G129" t="str">
        <f>_xlfn.IFNA(IF(VLOOKUP($A129,'DESGLOSE PRESUPUESTO'!$A$4:$Q$503,7,FALSE)="X", "X", ""),"")</f>
        <v/>
      </c>
      <c r="H129" t="str">
        <f>_xlfn.IFNA(IF(VLOOKUP($A129,'DESGLOSE PRESUPUESTO'!$A$4:$Q$503,8,FALSE)="X", "X", ""),"")</f>
        <v/>
      </c>
      <c r="I129" t="str">
        <f>_xlfn.IFNA(IF(VLOOKUP($A129,'DESGLOSE PRESUPUESTO'!$A$4:$Q$503,9,FALSE)="X", "X", ""),"")</f>
        <v/>
      </c>
      <c r="J129" t="str">
        <f>_xlfn.IFNA(IF(VLOOKUP($A129,'DESGLOSE PRESUPUESTO'!$A$4:$Q$503,10,FALSE)="X", "X", ""),"")</f>
        <v/>
      </c>
      <c r="K129" t="str">
        <f>_xlfn.IFNA(IF(VLOOKUP($A129,'DESGLOSE PRESUPUESTO'!$A$4:$Q$503,11,FALSE)="X", "X", ""),"")</f>
        <v/>
      </c>
      <c r="L129" t="str">
        <f>_xlfn.IFNA(IF(VLOOKUP($A129,'DESGLOSE PRESUPUESTO'!$A$4:$Q$503,12,FALSE)="X", "X", ""),"")</f>
        <v/>
      </c>
      <c r="M129" t="str">
        <f>_xlfn.IFNA(IF(VLOOKUP($A129,'DESGLOSE PRESUPUESTO'!$A$4:$Q$503,13,FALSE)="X", "X", ""),"")</f>
        <v/>
      </c>
      <c r="N129" t="str">
        <f>_xlfn.IFNA(IF(VLOOKUP($A129,'DESGLOSE PRESUPUESTO'!$A$4:$Q$503,14,FALSE)="X", "X", ""),"")</f>
        <v/>
      </c>
      <c r="O129" t="str">
        <f>_xlfn.IFNA(IF(VLOOKUP($A129,'DESGLOSE PRESUPUESTO'!$A$4:$Q$503,15,FALSE)="X", "X", ""),"")</f>
        <v/>
      </c>
      <c r="P129" t="str">
        <f>_xlfn.IFNA(IF(VLOOKUP($A129,'DESGLOSE PRESUPUESTO'!$A$4:$Q$503,16,FALSE)="X", "X", ""),"")</f>
        <v/>
      </c>
      <c r="Q129" t="str">
        <f>_xlfn.IFNA(IF(VLOOKUP($A129,'DESGLOSE PRESUPUESTO'!$A$4:$Q$503,17,FALSE)="X", "X", ""),"")</f>
        <v/>
      </c>
      <c r="R129">
        <f>SUMIF('DESGLOSE PRESUPUESTO'!$A$5:$A$503,$A$5:$A$264,'DESGLOSE PRESUPUESTO'!$S$5:$S$503)</f>
        <v>0</v>
      </c>
    </row>
    <row r="130" spans="1:18" x14ac:dyDescent="0.25">
      <c r="A130" s="3" t="s">
        <v>682</v>
      </c>
      <c r="B130" t="str">
        <f>_xlfn.IFNA(VLOOKUP($A130,'DESGLOSE PRESUPUESTO'!$A$4:B$503,2,FALSE),"")</f>
        <v/>
      </c>
      <c r="C130" t="str">
        <f>_xlfn.IFNA(VLOOKUP($A130,'DESGLOSE PRESUPUESTO'!$A$4:C$503,3,FALSE),"")</f>
        <v/>
      </c>
      <c r="D130" t="str">
        <f>_xlfn.IFNA(VLOOKUP($A130,'DESGLOSE PRESUPUESTO'!$A$4:D$503,4,FALSE),"")</f>
        <v/>
      </c>
      <c r="E130" t="str">
        <f>_xlfn.IFNA(VLOOKUP($A130,'DESGLOSE PRESUPUESTO'!$A$4:E$503,5,FALSE),"")</f>
        <v/>
      </c>
      <c r="F130" t="str">
        <f>_xlfn.IFNA(IF(VLOOKUP($A130,'DESGLOSE PRESUPUESTO'!$A$4:$Q$503,6,FALSE)="X", "X", ""),"")</f>
        <v/>
      </c>
      <c r="G130" t="str">
        <f>_xlfn.IFNA(IF(VLOOKUP($A130,'DESGLOSE PRESUPUESTO'!$A$4:$Q$503,7,FALSE)="X", "X", ""),"")</f>
        <v/>
      </c>
      <c r="H130" t="str">
        <f>_xlfn.IFNA(IF(VLOOKUP($A130,'DESGLOSE PRESUPUESTO'!$A$4:$Q$503,8,FALSE)="X", "X", ""),"")</f>
        <v/>
      </c>
      <c r="I130" t="str">
        <f>_xlfn.IFNA(IF(VLOOKUP($A130,'DESGLOSE PRESUPUESTO'!$A$4:$Q$503,9,FALSE)="X", "X", ""),"")</f>
        <v/>
      </c>
      <c r="J130" t="str">
        <f>_xlfn.IFNA(IF(VLOOKUP($A130,'DESGLOSE PRESUPUESTO'!$A$4:$Q$503,10,FALSE)="X", "X", ""),"")</f>
        <v/>
      </c>
      <c r="K130" t="str">
        <f>_xlfn.IFNA(IF(VLOOKUP($A130,'DESGLOSE PRESUPUESTO'!$A$4:$Q$503,11,FALSE)="X", "X", ""),"")</f>
        <v/>
      </c>
      <c r="L130" t="str">
        <f>_xlfn.IFNA(IF(VLOOKUP($A130,'DESGLOSE PRESUPUESTO'!$A$4:$Q$503,12,FALSE)="X", "X", ""),"")</f>
        <v/>
      </c>
      <c r="M130" t="str">
        <f>_xlfn.IFNA(IF(VLOOKUP($A130,'DESGLOSE PRESUPUESTO'!$A$4:$Q$503,13,FALSE)="X", "X", ""),"")</f>
        <v/>
      </c>
      <c r="N130" t="str">
        <f>_xlfn.IFNA(IF(VLOOKUP($A130,'DESGLOSE PRESUPUESTO'!$A$4:$Q$503,14,FALSE)="X", "X", ""),"")</f>
        <v/>
      </c>
      <c r="O130" t="str">
        <f>_xlfn.IFNA(IF(VLOOKUP($A130,'DESGLOSE PRESUPUESTO'!$A$4:$Q$503,15,FALSE)="X", "X", ""),"")</f>
        <v/>
      </c>
      <c r="P130" t="str">
        <f>_xlfn.IFNA(IF(VLOOKUP($A130,'DESGLOSE PRESUPUESTO'!$A$4:$Q$503,16,FALSE)="X", "X", ""),"")</f>
        <v/>
      </c>
      <c r="Q130" t="str">
        <f>_xlfn.IFNA(IF(VLOOKUP($A130,'DESGLOSE PRESUPUESTO'!$A$4:$Q$503,17,FALSE)="X", "X", ""),"")</f>
        <v/>
      </c>
      <c r="R130">
        <f>SUMIF('DESGLOSE PRESUPUESTO'!$A$5:$A$503,$A$5:$A$264,'DESGLOSE PRESUPUESTO'!$S$5:$S$503)</f>
        <v>0</v>
      </c>
    </row>
    <row r="131" spans="1:18" x14ac:dyDescent="0.25">
      <c r="A131" s="3" t="s">
        <v>683</v>
      </c>
      <c r="B131" t="str">
        <f>_xlfn.IFNA(VLOOKUP($A131,'DESGLOSE PRESUPUESTO'!$A$4:B$503,2,FALSE),"")</f>
        <v/>
      </c>
      <c r="C131" t="str">
        <f>_xlfn.IFNA(VLOOKUP($A131,'DESGLOSE PRESUPUESTO'!$A$4:C$503,3,FALSE),"")</f>
        <v/>
      </c>
      <c r="D131" t="str">
        <f>_xlfn.IFNA(VLOOKUP($A131,'DESGLOSE PRESUPUESTO'!$A$4:D$503,4,FALSE),"")</f>
        <v/>
      </c>
      <c r="E131" t="str">
        <f>_xlfn.IFNA(VLOOKUP($A131,'DESGLOSE PRESUPUESTO'!$A$4:E$503,5,FALSE),"")</f>
        <v/>
      </c>
      <c r="F131" t="str">
        <f>_xlfn.IFNA(IF(VLOOKUP($A131,'DESGLOSE PRESUPUESTO'!$A$4:$Q$503,6,FALSE)="X", "X", ""),"")</f>
        <v/>
      </c>
      <c r="G131" t="str">
        <f>_xlfn.IFNA(IF(VLOOKUP($A131,'DESGLOSE PRESUPUESTO'!$A$4:$Q$503,7,FALSE)="X", "X", ""),"")</f>
        <v/>
      </c>
      <c r="H131" t="str">
        <f>_xlfn.IFNA(IF(VLOOKUP($A131,'DESGLOSE PRESUPUESTO'!$A$4:$Q$503,8,FALSE)="X", "X", ""),"")</f>
        <v/>
      </c>
      <c r="I131" t="str">
        <f>_xlfn.IFNA(IF(VLOOKUP($A131,'DESGLOSE PRESUPUESTO'!$A$4:$Q$503,9,FALSE)="X", "X", ""),"")</f>
        <v/>
      </c>
      <c r="J131" t="str">
        <f>_xlfn.IFNA(IF(VLOOKUP($A131,'DESGLOSE PRESUPUESTO'!$A$4:$Q$503,10,FALSE)="X", "X", ""),"")</f>
        <v/>
      </c>
      <c r="K131" t="str">
        <f>_xlfn.IFNA(IF(VLOOKUP($A131,'DESGLOSE PRESUPUESTO'!$A$4:$Q$503,11,FALSE)="X", "X", ""),"")</f>
        <v/>
      </c>
      <c r="L131" t="str">
        <f>_xlfn.IFNA(IF(VLOOKUP($A131,'DESGLOSE PRESUPUESTO'!$A$4:$Q$503,12,FALSE)="X", "X", ""),"")</f>
        <v/>
      </c>
      <c r="M131" t="str">
        <f>_xlfn.IFNA(IF(VLOOKUP($A131,'DESGLOSE PRESUPUESTO'!$A$4:$Q$503,13,FALSE)="X", "X", ""),"")</f>
        <v/>
      </c>
      <c r="N131" t="str">
        <f>_xlfn.IFNA(IF(VLOOKUP($A131,'DESGLOSE PRESUPUESTO'!$A$4:$Q$503,14,FALSE)="X", "X", ""),"")</f>
        <v/>
      </c>
      <c r="O131" t="str">
        <f>_xlfn.IFNA(IF(VLOOKUP($A131,'DESGLOSE PRESUPUESTO'!$A$4:$Q$503,15,FALSE)="X", "X", ""),"")</f>
        <v/>
      </c>
      <c r="P131" t="str">
        <f>_xlfn.IFNA(IF(VLOOKUP($A131,'DESGLOSE PRESUPUESTO'!$A$4:$Q$503,16,FALSE)="X", "X", ""),"")</f>
        <v/>
      </c>
      <c r="Q131" t="str">
        <f>_xlfn.IFNA(IF(VLOOKUP($A131,'DESGLOSE PRESUPUESTO'!$A$4:$Q$503,17,FALSE)="X", "X", ""),"")</f>
        <v/>
      </c>
      <c r="R131">
        <f>SUMIF('DESGLOSE PRESUPUESTO'!$A$5:$A$503,$A$5:$A$264,'DESGLOSE PRESUPUESTO'!$S$5:$S$503)</f>
        <v>0</v>
      </c>
    </row>
    <row r="132" spans="1:18" x14ac:dyDescent="0.25">
      <c r="A132" s="3" t="s">
        <v>684</v>
      </c>
      <c r="B132" t="str">
        <f>_xlfn.IFNA(VLOOKUP($A132,'DESGLOSE PRESUPUESTO'!$A$4:B$503,2,FALSE),"")</f>
        <v/>
      </c>
      <c r="C132" t="str">
        <f>_xlfn.IFNA(VLOOKUP($A132,'DESGLOSE PRESUPUESTO'!$A$4:C$503,3,FALSE),"")</f>
        <v/>
      </c>
      <c r="D132" t="str">
        <f>_xlfn.IFNA(VLOOKUP($A132,'DESGLOSE PRESUPUESTO'!$A$4:D$503,4,FALSE),"")</f>
        <v/>
      </c>
      <c r="E132" t="str">
        <f>_xlfn.IFNA(VLOOKUP($A132,'DESGLOSE PRESUPUESTO'!$A$4:E$503,5,FALSE),"")</f>
        <v/>
      </c>
      <c r="F132" t="str">
        <f>_xlfn.IFNA(IF(VLOOKUP($A132,'DESGLOSE PRESUPUESTO'!$A$4:$Q$503,6,FALSE)="X", "X", ""),"")</f>
        <v/>
      </c>
      <c r="G132" t="str">
        <f>_xlfn.IFNA(IF(VLOOKUP($A132,'DESGLOSE PRESUPUESTO'!$A$4:$Q$503,7,FALSE)="X", "X", ""),"")</f>
        <v/>
      </c>
      <c r="H132" t="str">
        <f>_xlfn.IFNA(IF(VLOOKUP($A132,'DESGLOSE PRESUPUESTO'!$A$4:$Q$503,8,FALSE)="X", "X", ""),"")</f>
        <v/>
      </c>
      <c r="I132" t="str">
        <f>_xlfn.IFNA(IF(VLOOKUP($A132,'DESGLOSE PRESUPUESTO'!$A$4:$Q$503,9,FALSE)="X", "X", ""),"")</f>
        <v/>
      </c>
      <c r="J132" t="str">
        <f>_xlfn.IFNA(IF(VLOOKUP($A132,'DESGLOSE PRESUPUESTO'!$A$4:$Q$503,10,FALSE)="X", "X", ""),"")</f>
        <v/>
      </c>
      <c r="K132" t="str">
        <f>_xlfn.IFNA(IF(VLOOKUP($A132,'DESGLOSE PRESUPUESTO'!$A$4:$Q$503,11,FALSE)="X", "X", ""),"")</f>
        <v/>
      </c>
      <c r="L132" t="str">
        <f>_xlfn.IFNA(IF(VLOOKUP($A132,'DESGLOSE PRESUPUESTO'!$A$4:$Q$503,12,FALSE)="X", "X", ""),"")</f>
        <v/>
      </c>
      <c r="M132" t="str">
        <f>_xlfn.IFNA(IF(VLOOKUP($A132,'DESGLOSE PRESUPUESTO'!$A$4:$Q$503,13,FALSE)="X", "X", ""),"")</f>
        <v/>
      </c>
      <c r="N132" t="str">
        <f>_xlfn.IFNA(IF(VLOOKUP($A132,'DESGLOSE PRESUPUESTO'!$A$4:$Q$503,14,FALSE)="X", "X", ""),"")</f>
        <v/>
      </c>
      <c r="O132" t="str">
        <f>_xlfn.IFNA(IF(VLOOKUP($A132,'DESGLOSE PRESUPUESTO'!$A$4:$Q$503,15,FALSE)="X", "X", ""),"")</f>
        <v/>
      </c>
      <c r="P132" t="str">
        <f>_xlfn.IFNA(IF(VLOOKUP($A132,'DESGLOSE PRESUPUESTO'!$A$4:$Q$503,16,FALSE)="X", "X", ""),"")</f>
        <v/>
      </c>
      <c r="Q132" t="str">
        <f>_xlfn.IFNA(IF(VLOOKUP($A132,'DESGLOSE PRESUPUESTO'!$A$4:$Q$503,17,FALSE)="X", "X", ""),"")</f>
        <v/>
      </c>
      <c r="R132">
        <f>SUMIF('DESGLOSE PRESUPUESTO'!$A$5:$A$503,$A$5:$A$264,'DESGLOSE PRESUPUESTO'!$S$5:$S$503)</f>
        <v>0</v>
      </c>
    </row>
    <row r="133" spans="1:18" x14ac:dyDescent="0.25">
      <c r="A133" s="3" t="s">
        <v>685</v>
      </c>
      <c r="B133" t="str">
        <f>_xlfn.IFNA(VLOOKUP($A133,'DESGLOSE PRESUPUESTO'!$A$4:B$503,2,FALSE),"")</f>
        <v/>
      </c>
      <c r="C133" t="str">
        <f>_xlfn.IFNA(VLOOKUP($A133,'DESGLOSE PRESUPUESTO'!$A$4:C$503,3,FALSE),"")</f>
        <v/>
      </c>
      <c r="D133" t="str">
        <f>_xlfn.IFNA(VLOOKUP($A133,'DESGLOSE PRESUPUESTO'!$A$4:D$503,4,FALSE),"")</f>
        <v/>
      </c>
      <c r="E133" t="str">
        <f>_xlfn.IFNA(VLOOKUP($A133,'DESGLOSE PRESUPUESTO'!$A$4:E$503,5,FALSE),"")</f>
        <v/>
      </c>
      <c r="F133" t="str">
        <f>_xlfn.IFNA(IF(VLOOKUP($A133,'DESGLOSE PRESUPUESTO'!$A$4:$Q$503,6,FALSE)="X", "X", ""),"")</f>
        <v/>
      </c>
      <c r="G133" t="str">
        <f>_xlfn.IFNA(IF(VLOOKUP($A133,'DESGLOSE PRESUPUESTO'!$A$4:$Q$503,7,FALSE)="X", "X", ""),"")</f>
        <v/>
      </c>
      <c r="H133" t="str">
        <f>_xlfn.IFNA(IF(VLOOKUP($A133,'DESGLOSE PRESUPUESTO'!$A$4:$Q$503,8,FALSE)="X", "X", ""),"")</f>
        <v/>
      </c>
      <c r="I133" t="str">
        <f>_xlfn.IFNA(IF(VLOOKUP($A133,'DESGLOSE PRESUPUESTO'!$A$4:$Q$503,9,FALSE)="X", "X", ""),"")</f>
        <v/>
      </c>
      <c r="J133" t="str">
        <f>_xlfn.IFNA(IF(VLOOKUP($A133,'DESGLOSE PRESUPUESTO'!$A$4:$Q$503,10,FALSE)="X", "X", ""),"")</f>
        <v/>
      </c>
      <c r="K133" t="str">
        <f>_xlfn.IFNA(IF(VLOOKUP($A133,'DESGLOSE PRESUPUESTO'!$A$4:$Q$503,11,FALSE)="X", "X", ""),"")</f>
        <v/>
      </c>
      <c r="L133" t="str">
        <f>_xlfn.IFNA(IF(VLOOKUP($A133,'DESGLOSE PRESUPUESTO'!$A$4:$Q$503,12,FALSE)="X", "X", ""),"")</f>
        <v/>
      </c>
      <c r="M133" t="str">
        <f>_xlfn.IFNA(IF(VLOOKUP($A133,'DESGLOSE PRESUPUESTO'!$A$4:$Q$503,13,FALSE)="X", "X", ""),"")</f>
        <v/>
      </c>
      <c r="N133" t="str">
        <f>_xlfn.IFNA(IF(VLOOKUP($A133,'DESGLOSE PRESUPUESTO'!$A$4:$Q$503,14,FALSE)="X", "X", ""),"")</f>
        <v/>
      </c>
      <c r="O133" t="str">
        <f>_xlfn.IFNA(IF(VLOOKUP($A133,'DESGLOSE PRESUPUESTO'!$A$4:$Q$503,15,FALSE)="X", "X", ""),"")</f>
        <v/>
      </c>
      <c r="P133" t="str">
        <f>_xlfn.IFNA(IF(VLOOKUP($A133,'DESGLOSE PRESUPUESTO'!$A$4:$Q$503,16,FALSE)="X", "X", ""),"")</f>
        <v/>
      </c>
      <c r="Q133" t="str">
        <f>_xlfn.IFNA(IF(VLOOKUP($A133,'DESGLOSE PRESUPUESTO'!$A$4:$Q$503,17,FALSE)="X", "X", ""),"")</f>
        <v/>
      </c>
      <c r="R133">
        <f>SUMIF('DESGLOSE PRESUPUESTO'!$A$5:$A$503,$A$5:$A$264,'DESGLOSE PRESUPUESTO'!$S$5:$S$503)</f>
        <v>0</v>
      </c>
    </row>
    <row r="134" spans="1:18" x14ac:dyDescent="0.25">
      <c r="A134" s="3" t="s">
        <v>686</v>
      </c>
      <c r="B134" t="str">
        <f>_xlfn.IFNA(VLOOKUP($A134,'DESGLOSE PRESUPUESTO'!$A$4:B$503,2,FALSE),"")</f>
        <v/>
      </c>
      <c r="C134" t="str">
        <f>_xlfn.IFNA(VLOOKUP($A134,'DESGLOSE PRESUPUESTO'!$A$4:C$503,3,FALSE),"")</f>
        <v/>
      </c>
      <c r="D134" t="str">
        <f>_xlfn.IFNA(VLOOKUP($A134,'DESGLOSE PRESUPUESTO'!$A$4:D$503,4,FALSE),"")</f>
        <v/>
      </c>
      <c r="E134" t="str">
        <f>_xlfn.IFNA(VLOOKUP($A134,'DESGLOSE PRESUPUESTO'!$A$4:E$503,5,FALSE),"")</f>
        <v/>
      </c>
      <c r="F134" t="str">
        <f>_xlfn.IFNA(IF(VLOOKUP($A134,'DESGLOSE PRESUPUESTO'!$A$4:$Q$503,6,FALSE)="X", "X", ""),"")</f>
        <v/>
      </c>
      <c r="G134" t="str">
        <f>_xlfn.IFNA(IF(VLOOKUP($A134,'DESGLOSE PRESUPUESTO'!$A$4:$Q$503,7,FALSE)="X", "X", ""),"")</f>
        <v/>
      </c>
      <c r="H134" t="str">
        <f>_xlfn.IFNA(IF(VLOOKUP($A134,'DESGLOSE PRESUPUESTO'!$A$4:$Q$503,8,FALSE)="X", "X", ""),"")</f>
        <v/>
      </c>
      <c r="I134" t="str">
        <f>_xlfn.IFNA(IF(VLOOKUP($A134,'DESGLOSE PRESUPUESTO'!$A$4:$Q$503,9,FALSE)="X", "X", ""),"")</f>
        <v/>
      </c>
      <c r="J134" t="str">
        <f>_xlfn.IFNA(IF(VLOOKUP($A134,'DESGLOSE PRESUPUESTO'!$A$4:$Q$503,10,FALSE)="X", "X", ""),"")</f>
        <v/>
      </c>
      <c r="K134" t="str">
        <f>_xlfn.IFNA(IF(VLOOKUP($A134,'DESGLOSE PRESUPUESTO'!$A$4:$Q$503,11,FALSE)="X", "X", ""),"")</f>
        <v/>
      </c>
      <c r="L134" t="str">
        <f>_xlfn.IFNA(IF(VLOOKUP($A134,'DESGLOSE PRESUPUESTO'!$A$4:$Q$503,12,FALSE)="X", "X", ""),"")</f>
        <v/>
      </c>
      <c r="M134" t="str">
        <f>_xlfn.IFNA(IF(VLOOKUP($A134,'DESGLOSE PRESUPUESTO'!$A$4:$Q$503,13,FALSE)="X", "X", ""),"")</f>
        <v/>
      </c>
      <c r="N134" t="str">
        <f>_xlfn.IFNA(IF(VLOOKUP($A134,'DESGLOSE PRESUPUESTO'!$A$4:$Q$503,14,FALSE)="X", "X", ""),"")</f>
        <v/>
      </c>
      <c r="O134" t="str">
        <f>_xlfn.IFNA(IF(VLOOKUP($A134,'DESGLOSE PRESUPUESTO'!$A$4:$Q$503,15,FALSE)="X", "X", ""),"")</f>
        <v/>
      </c>
      <c r="P134" t="str">
        <f>_xlfn.IFNA(IF(VLOOKUP($A134,'DESGLOSE PRESUPUESTO'!$A$4:$Q$503,16,FALSE)="X", "X", ""),"")</f>
        <v/>
      </c>
      <c r="Q134" t="str">
        <f>_xlfn.IFNA(IF(VLOOKUP($A134,'DESGLOSE PRESUPUESTO'!$A$4:$Q$503,17,FALSE)="X", "X", ""),"")</f>
        <v/>
      </c>
      <c r="R134">
        <f>SUMIF('DESGLOSE PRESUPUESTO'!$A$5:$A$503,$A$5:$A$264,'DESGLOSE PRESUPUESTO'!$S$5:$S$503)</f>
        <v>0</v>
      </c>
    </row>
    <row r="135" spans="1:18" x14ac:dyDescent="0.25">
      <c r="A135" s="3" t="s">
        <v>687</v>
      </c>
      <c r="B135" t="str">
        <f>_xlfn.IFNA(VLOOKUP($A135,'DESGLOSE PRESUPUESTO'!$A$4:B$503,2,FALSE),"")</f>
        <v/>
      </c>
      <c r="C135" t="str">
        <f>_xlfn.IFNA(VLOOKUP($A135,'DESGLOSE PRESUPUESTO'!$A$4:C$503,3,FALSE),"")</f>
        <v/>
      </c>
      <c r="D135" t="str">
        <f>_xlfn.IFNA(VLOOKUP($A135,'DESGLOSE PRESUPUESTO'!$A$4:D$503,4,FALSE),"")</f>
        <v/>
      </c>
      <c r="E135" t="str">
        <f>_xlfn.IFNA(VLOOKUP($A135,'DESGLOSE PRESUPUESTO'!$A$4:E$503,5,FALSE),"")</f>
        <v/>
      </c>
      <c r="F135" t="str">
        <f>_xlfn.IFNA(IF(VLOOKUP($A135,'DESGLOSE PRESUPUESTO'!$A$4:$Q$503,6,FALSE)="X", "X", ""),"")</f>
        <v/>
      </c>
      <c r="G135" t="str">
        <f>_xlfn.IFNA(IF(VLOOKUP($A135,'DESGLOSE PRESUPUESTO'!$A$4:$Q$503,7,FALSE)="X", "X", ""),"")</f>
        <v/>
      </c>
      <c r="H135" t="str">
        <f>_xlfn.IFNA(IF(VLOOKUP($A135,'DESGLOSE PRESUPUESTO'!$A$4:$Q$503,8,FALSE)="X", "X", ""),"")</f>
        <v/>
      </c>
      <c r="I135" t="str">
        <f>_xlfn.IFNA(IF(VLOOKUP($A135,'DESGLOSE PRESUPUESTO'!$A$4:$Q$503,9,FALSE)="X", "X", ""),"")</f>
        <v/>
      </c>
      <c r="J135" t="str">
        <f>_xlfn.IFNA(IF(VLOOKUP($A135,'DESGLOSE PRESUPUESTO'!$A$4:$Q$503,10,FALSE)="X", "X", ""),"")</f>
        <v/>
      </c>
      <c r="K135" t="str">
        <f>_xlfn.IFNA(IF(VLOOKUP($A135,'DESGLOSE PRESUPUESTO'!$A$4:$Q$503,11,FALSE)="X", "X", ""),"")</f>
        <v/>
      </c>
      <c r="L135" t="str">
        <f>_xlfn.IFNA(IF(VLOOKUP($A135,'DESGLOSE PRESUPUESTO'!$A$4:$Q$503,12,FALSE)="X", "X", ""),"")</f>
        <v/>
      </c>
      <c r="M135" t="str">
        <f>_xlfn.IFNA(IF(VLOOKUP($A135,'DESGLOSE PRESUPUESTO'!$A$4:$Q$503,13,FALSE)="X", "X", ""),"")</f>
        <v/>
      </c>
      <c r="N135" t="str">
        <f>_xlfn.IFNA(IF(VLOOKUP($A135,'DESGLOSE PRESUPUESTO'!$A$4:$Q$503,14,FALSE)="X", "X", ""),"")</f>
        <v/>
      </c>
      <c r="O135" t="str">
        <f>_xlfn.IFNA(IF(VLOOKUP($A135,'DESGLOSE PRESUPUESTO'!$A$4:$Q$503,15,FALSE)="X", "X", ""),"")</f>
        <v/>
      </c>
      <c r="P135" t="str">
        <f>_xlfn.IFNA(IF(VLOOKUP($A135,'DESGLOSE PRESUPUESTO'!$A$4:$Q$503,16,FALSE)="X", "X", ""),"")</f>
        <v/>
      </c>
      <c r="Q135" t="str">
        <f>_xlfn.IFNA(IF(VLOOKUP($A135,'DESGLOSE PRESUPUESTO'!$A$4:$Q$503,17,FALSE)="X", "X", ""),"")</f>
        <v/>
      </c>
      <c r="R135">
        <f>SUMIF('DESGLOSE PRESUPUESTO'!$A$5:$A$503,$A$5:$A$264,'DESGLOSE PRESUPUESTO'!$S$5:$S$503)</f>
        <v>0</v>
      </c>
    </row>
    <row r="136" spans="1:18" x14ac:dyDescent="0.25">
      <c r="A136" s="3" t="s">
        <v>688</v>
      </c>
      <c r="B136" t="str">
        <f>_xlfn.IFNA(VLOOKUP($A136,'DESGLOSE PRESUPUESTO'!$A$4:B$503,2,FALSE),"")</f>
        <v/>
      </c>
      <c r="C136" t="str">
        <f>_xlfn.IFNA(VLOOKUP($A136,'DESGLOSE PRESUPUESTO'!$A$4:C$503,3,FALSE),"")</f>
        <v/>
      </c>
      <c r="D136" t="str">
        <f>_xlfn.IFNA(VLOOKUP($A136,'DESGLOSE PRESUPUESTO'!$A$4:D$503,4,FALSE),"")</f>
        <v/>
      </c>
      <c r="E136" t="str">
        <f>_xlfn.IFNA(VLOOKUP($A136,'DESGLOSE PRESUPUESTO'!$A$4:E$503,5,FALSE),"")</f>
        <v/>
      </c>
      <c r="F136" t="str">
        <f>_xlfn.IFNA(IF(VLOOKUP($A136,'DESGLOSE PRESUPUESTO'!$A$4:$Q$503,6,FALSE)="X", "X", ""),"")</f>
        <v/>
      </c>
      <c r="G136" t="str">
        <f>_xlfn.IFNA(IF(VLOOKUP($A136,'DESGLOSE PRESUPUESTO'!$A$4:$Q$503,7,FALSE)="X", "X", ""),"")</f>
        <v/>
      </c>
      <c r="H136" t="str">
        <f>_xlfn.IFNA(IF(VLOOKUP($A136,'DESGLOSE PRESUPUESTO'!$A$4:$Q$503,8,FALSE)="X", "X", ""),"")</f>
        <v/>
      </c>
      <c r="I136" t="str">
        <f>_xlfn.IFNA(IF(VLOOKUP($A136,'DESGLOSE PRESUPUESTO'!$A$4:$Q$503,9,FALSE)="X", "X", ""),"")</f>
        <v/>
      </c>
      <c r="J136" t="str">
        <f>_xlfn.IFNA(IF(VLOOKUP($A136,'DESGLOSE PRESUPUESTO'!$A$4:$Q$503,10,FALSE)="X", "X", ""),"")</f>
        <v/>
      </c>
      <c r="K136" t="str">
        <f>_xlfn.IFNA(IF(VLOOKUP($A136,'DESGLOSE PRESUPUESTO'!$A$4:$Q$503,11,FALSE)="X", "X", ""),"")</f>
        <v/>
      </c>
      <c r="L136" t="str">
        <f>_xlfn.IFNA(IF(VLOOKUP($A136,'DESGLOSE PRESUPUESTO'!$A$4:$Q$503,12,FALSE)="X", "X", ""),"")</f>
        <v/>
      </c>
      <c r="M136" t="str">
        <f>_xlfn.IFNA(IF(VLOOKUP($A136,'DESGLOSE PRESUPUESTO'!$A$4:$Q$503,13,FALSE)="X", "X", ""),"")</f>
        <v/>
      </c>
      <c r="N136" t="str">
        <f>_xlfn.IFNA(IF(VLOOKUP($A136,'DESGLOSE PRESUPUESTO'!$A$4:$Q$503,14,FALSE)="X", "X", ""),"")</f>
        <v/>
      </c>
      <c r="O136" t="str">
        <f>_xlfn.IFNA(IF(VLOOKUP($A136,'DESGLOSE PRESUPUESTO'!$A$4:$Q$503,15,FALSE)="X", "X", ""),"")</f>
        <v/>
      </c>
      <c r="P136" t="str">
        <f>_xlfn.IFNA(IF(VLOOKUP($A136,'DESGLOSE PRESUPUESTO'!$A$4:$Q$503,16,FALSE)="X", "X", ""),"")</f>
        <v/>
      </c>
      <c r="Q136" t="str">
        <f>_xlfn.IFNA(IF(VLOOKUP($A136,'DESGLOSE PRESUPUESTO'!$A$4:$Q$503,17,FALSE)="X", "X", ""),"")</f>
        <v/>
      </c>
      <c r="R136">
        <f>SUMIF('DESGLOSE PRESUPUESTO'!$A$5:$A$503,$A$5:$A$264,'DESGLOSE PRESUPUESTO'!$S$5:$S$503)</f>
        <v>0</v>
      </c>
    </row>
    <row r="137" spans="1:18" x14ac:dyDescent="0.25">
      <c r="A137" s="3" t="s">
        <v>689</v>
      </c>
      <c r="B137" t="str">
        <f>_xlfn.IFNA(VLOOKUP($A137,'DESGLOSE PRESUPUESTO'!$A$4:B$503,2,FALSE),"")</f>
        <v/>
      </c>
      <c r="C137" t="str">
        <f>_xlfn.IFNA(VLOOKUP($A137,'DESGLOSE PRESUPUESTO'!$A$4:C$503,3,FALSE),"")</f>
        <v/>
      </c>
      <c r="D137" t="str">
        <f>_xlfn.IFNA(VLOOKUP($A137,'DESGLOSE PRESUPUESTO'!$A$4:D$503,4,FALSE),"")</f>
        <v/>
      </c>
      <c r="E137" t="str">
        <f>_xlfn.IFNA(VLOOKUP($A137,'DESGLOSE PRESUPUESTO'!$A$4:E$503,5,FALSE),"")</f>
        <v/>
      </c>
      <c r="F137" t="str">
        <f>_xlfn.IFNA(IF(VLOOKUP($A137,'DESGLOSE PRESUPUESTO'!$A$4:$Q$503,6,FALSE)="X", "X", ""),"")</f>
        <v/>
      </c>
      <c r="G137" t="str">
        <f>_xlfn.IFNA(IF(VLOOKUP($A137,'DESGLOSE PRESUPUESTO'!$A$4:$Q$503,7,FALSE)="X", "X", ""),"")</f>
        <v/>
      </c>
      <c r="H137" t="str">
        <f>_xlfn.IFNA(IF(VLOOKUP($A137,'DESGLOSE PRESUPUESTO'!$A$4:$Q$503,8,FALSE)="X", "X", ""),"")</f>
        <v/>
      </c>
      <c r="I137" t="str">
        <f>_xlfn.IFNA(IF(VLOOKUP($A137,'DESGLOSE PRESUPUESTO'!$A$4:$Q$503,9,FALSE)="X", "X", ""),"")</f>
        <v/>
      </c>
      <c r="J137" t="str">
        <f>_xlfn.IFNA(IF(VLOOKUP($A137,'DESGLOSE PRESUPUESTO'!$A$4:$Q$503,10,FALSE)="X", "X", ""),"")</f>
        <v/>
      </c>
      <c r="K137" t="str">
        <f>_xlfn.IFNA(IF(VLOOKUP($A137,'DESGLOSE PRESUPUESTO'!$A$4:$Q$503,11,FALSE)="X", "X", ""),"")</f>
        <v/>
      </c>
      <c r="L137" t="str">
        <f>_xlfn.IFNA(IF(VLOOKUP($A137,'DESGLOSE PRESUPUESTO'!$A$4:$Q$503,12,FALSE)="X", "X", ""),"")</f>
        <v/>
      </c>
      <c r="M137" t="str">
        <f>_xlfn.IFNA(IF(VLOOKUP($A137,'DESGLOSE PRESUPUESTO'!$A$4:$Q$503,13,FALSE)="X", "X", ""),"")</f>
        <v/>
      </c>
      <c r="N137" t="str">
        <f>_xlfn.IFNA(IF(VLOOKUP($A137,'DESGLOSE PRESUPUESTO'!$A$4:$Q$503,14,FALSE)="X", "X", ""),"")</f>
        <v/>
      </c>
      <c r="O137" t="str">
        <f>_xlfn.IFNA(IF(VLOOKUP($A137,'DESGLOSE PRESUPUESTO'!$A$4:$Q$503,15,FALSE)="X", "X", ""),"")</f>
        <v/>
      </c>
      <c r="P137" t="str">
        <f>_xlfn.IFNA(IF(VLOOKUP($A137,'DESGLOSE PRESUPUESTO'!$A$4:$Q$503,16,FALSE)="X", "X", ""),"")</f>
        <v/>
      </c>
      <c r="Q137" t="str">
        <f>_xlfn.IFNA(IF(VLOOKUP($A137,'DESGLOSE PRESUPUESTO'!$A$4:$Q$503,17,FALSE)="X", "X", ""),"")</f>
        <v/>
      </c>
      <c r="R137">
        <f>SUMIF('DESGLOSE PRESUPUESTO'!$A$5:$A$503,$A$5:$A$264,'DESGLOSE PRESUPUESTO'!$S$5:$S$503)</f>
        <v>0</v>
      </c>
    </row>
    <row r="138" spans="1:18" x14ac:dyDescent="0.25">
      <c r="A138" s="3" t="s">
        <v>690</v>
      </c>
      <c r="B138" t="str">
        <f>_xlfn.IFNA(VLOOKUP($A138,'DESGLOSE PRESUPUESTO'!$A$4:B$503,2,FALSE),"")</f>
        <v/>
      </c>
      <c r="C138" t="str">
        <f>_xlfn.IFNA(VLOOKUP($A138,'DESGLOSE PRESUPUESTO'!$A$4:C$503,3,FALSE),"")</f>
        <v/>
      </c>
      <c r="D138" t="str">
        <f>_xlfn.IFNA(VLOOKUP($A138,'DESGLOSE PRESUPUESTO'!$A$4:D$503,4,FALSE),"")</f>
        <v/>
      </c>
      <c r="E138" t="str">
        <f>_xlfn.IFNA(VLOOKUP($A138,'DESGLOSE PRESUPUESTO'!$A$4:E$503,5,FALSE),"")</f>
        <v/>
      </c>
      <c r="F138" t="str">
        <f>_xlfn.IFNA(IF(VLOOKUP($A138,'DESGLOSE PRESUPUESTO'!$A$4:$Q$503,6,FALSE)="X", "X", ""),"")</f>
        <v/>
      </c>
      <c r="G138" t="str">
        <f>_xlfn.IFNA(IF(VLOOKUP($A138,'DESGLOSE PRESUPUESTO'!$A$4:$Q$503,7,FALSE)="X", "X", ""),"")</f>
        <v/>
      </c>
      <c r="H138" t="str">
        <f>_xlfn.IFNA(IF(VLOOKUP($A138,'DESGLOSE PRESUPUESTO'!$A$4:$Q$503,8,FALSE)="X", "X", ""),"")</f>
        <v/>
      </c>
      <c r="I138" t="str">
        <f>_xlfn.IFNA(IF(VLOOKUP($A138,'DESGLOSE PRESUPUESTO'!$A$4:$Q$503,9,FALSE)="X", "X", ""),"")</f>
        <v/>
      </c>
      <c r="J138" t="str">
        <f>_xlfn.IFNA(IF(VLOOKUP($A138,'DESGLOSE PRESUPUESTO'!$A$4:$Q$503,10,FALSE)="X", "X", ""),"")</f>
        <v/>
      </c>
      <c r="K138" t="str">
        <f>_xlfn.IFNA(IF(VLOOKUP($A138,'DESGLOSE PRESUPUESTO'!$A$4:$Q$503,11,FALSE)="X", "X", ""),"")</f>
        <v/>
      </c>
      <c r="L138" t="str">
        <f>_xlfn.IFNA(IF(VLOOKUP($A138,'DESGLOSE PRESUPUESTO'!$A$4:$Q$503,12,FALSE)="X", "X", ""),"")</f>
        <v/>
      </c>
      <c r="M138" t="str">
        <f>_xlfn.IFNA(IF(VLOOKUP($A138,'DESGLOSE PRESUPUESTO'!$A$4:$Q$503,13,FALSE)="X", "X", ""),"")</f>
        <v/>
      </c>
      <c r="N138" t="str">
        <f>_xlfn.IFNA(IF(VLOOKUP($A138,'DESGLOSE PRESUPUESTO'!$A$4:$Q$503,14,FALSE)="X", "X", ""),"")</f>
        <v/>
      </c>
      <c r="O138" t="str">
        <f>_xlfn.IFNA(IF(VLOOKUP($A138,'DESGLOSE PRESUPUESTO'!$A$4:$Q$503,15,FALSE)="X", "X", ""),"")</f>
        <v/>
      </c>
      <c r="P138" t="str">
        <f>_xlfn.IFNA(IF(VLOOKUP($A138,'DESGLOSE PRESUPUESTO'!$A$4:$Q$503,16,FALSE)="X", "X", ""),"")</f>
        <v/>
      </c>
      <c r="Q138" t="str">
        <f>_xlfn.IFNA(IF(VLOOKUP($A138,'DESGLOSE PRESUPUESTO'!$A$4:$Q$503,17,FALSE)="X", "X", ""),"")</f>
        <v/>
      </c>
      <c r="R138">
        <f>SUMIF('DESGLOSE PRESUPUESTO'!$A$5:$A$503,$A$5:$A$264,'DESGLOSE PRESUPUESTO'!$S$5:$S$503)</f>
        <v>0</v>
      </c>
    </row>
    <row r="139" spans="1:18" x14ac:dyDescent="0.25">
      <c r="A139" s="3" t="s">
        <v>691</v>
      </c>
      <c r="B139" t="str">
        <f>_xlfn.IFNA(VLOOKUP($A139,'DESGLOSE PRESUPUESTO'!$A$4:B$503,2,FALSE),"")</f>
        <v/>
      </c>
      <c r="C139" t="str">
        <f>_xlfn.IFNA(VLOOKUP($A139,'DESGLOSE PRESUPUESTO'!$A$4:C$503,3,FALSE),"")</f>
        <v/>
      </c>
      <c r="D139" t="str">
        <f>_xlfn.IFNA(VLOOKUP($A139,'DESGLOSE PRESUPUESTO'!$A$4:D$503,4,FALSE),"")</f>
        <v/>
      </c>
      <c r="E139" t="str">
        <f>_xlfn.IFNA(VLOOKUP($A139,'DESGLOSE PRESUPUESTO'!$A$4:E$503,5,FALSE),"")</f>
        <v/>
      </c>
      <c r="F139" t="str">
        <f>_xlfn.IFNA(IF(VLOOKUP($A139,'DESGLOSE PRESUPUESTO'!$A$4:$Q$503,6,FALSE)="X", "X", ""),"")</f>
        <v/>
      </c>
      <c r="G139" t="str">
        <f>_xlfn.IFNA(IF(VLOOKUP($A139,'DESGLOSE PRESUPUESTO'!$A$4:$Q$503,7,FALSE)="X", "X", ""),"")</f>
        <v/>
      </c>
      <c r="H139" t="str">
        <f>_xlfn.IFNA(IF(VLOOKUP($A139,'DESGLOSE PRESUPUESTO'!$A$4:$Q$503,8,FALSE)="X", "X", ""),"")</f>
        <v/>
      </c>
      <c r="I139" t="str">
        <f>_xlfn.IFNA(IF(VLOOKUP($A139,'DESGLOSE PRESUPUESTO'!$A$4:$Q$503,9,FALSE)="X", "X", ""),"")</f>
        <v/>
      </c>
      <c r="J139" t="str">
        <f>_xlfn.IFNA(IF(VLOOKUP($A139,'DESGLOSE PRESUPUESTO'!$A$4:$Q$503,10,FALSE)="X", "X", ""),"")</f>
        <v/>
      </c>
      <c r="K139" t="str">
        <f>_xlfn.IFNA(IF(VLOOKUP($A139,'DESGLOSE PRESUPUESTO'!$A$4:$Q$503,11,FALSE)="X", "X", ""),"")</f>
        <v/>
      </c>
      <c r="L139" t="str">
        <f>_xlfn.IFNA(IF(VLOOKUP($A139,'DESGLOSE PRESUPUESTO'!$A$4:$Q$503,12,FALSE)="X", "X", ""),"")</f>
        <v/>
      </c>
      <c r="M139" t="str">
        <f>_xlfn.IFNA(IF(VLOOKUP($A139,'DESGLOSE PRESUPUESTO'!$A$4:$Q$503,13,FALSE)="X", "X", ""),"")</f>
        <v/>
      </c>
      <c r="N139" t="str">
        <f>_xlfn.IFNA(IF(VLOOKUP($A139,'DESGLOSE PRESUPUESTO'!$A$4:$Q$503,14,FALSE)="X", "X", ""),"")</f>
        <v/>
      </c>
      <c r="O139" t="str">
        <f>_xlfn.IFNA(IF(VLOOKUP($A139,'DESGLOSE PRESUPUESTO'!$A$4:$Q$503,15,FALSE)="X", "X", ""),"")</f>
        <v/>
      </c>
      <c r="P139" t="str">
        <f>_xlfn.IFNA(IF(VLOOKUP($A139,'DESGLOSE PRESUPUESTO'!$A$4:$Q$503,16,FALSE)="X", "X", ""),"")</f>
        <v/>
      </c>
      <c r="Q139" t="str">
        <f>_xlfn.IFNA(IF(VLOOKUP($A139,'DESGLOSE PRESUPUESTO'!$A$4:$Q$503,17,FALSE)="X", "X", ""),"")</f>
        <v/>
      </c>
      <c r="R139">
        <f>SUMIF('DESGLOSE PRESUPUESTO'!$A$5:$A$503,$A$5:$A$264,'DESGLOSE PRESUPUESTO'!$S$5:$S$503)</f>
        <v>0</v>
      </c>
    </row>
    <row r="140" spans="1:18" x14ac:dyDescent="0.25">
      <c r="A140" s="3" t="s">
        <v>692</v>
      </c>
      <c r="B140" t="str">
        <f>_xlfn.IFNA(VLOOKUP($A140,'DESGLOSE PRESUPUESTO'!$A$4:B$503,2,FALSE),"")</f>
        <v/>
      </c>
      <c r="C140" t="str">
        <f>_xlfn.IFNA(VLOOKUP($A140,'DESGLOSE PRESUPUESTO'!$A$4:C$503,3,FALSE),"")</f>
        <v/>
      </c>
      <c r="D140" t="str">
        <f>_xlfn.IFNA(VLOOKUP($A140,'DESGLOSE PRESUPUESTO'!$A$4:D$503,4,FALSE),"")</f>
        <v/>
      </c>
      <c r="E140" t="str">
        <f>_xlfn.IFNA(VLOOKUP($A140,'DESGLOSE PRESUPUESTO'!$A$4:E$503,5,FALSE),"")</f>
        <v/>
      </c>
      <c r="F140" t="str">
        <f>_xlfn.IFNA(IF(VLOOKUP($A140,'DESGLOSE PRESUPUESTO'!$A$4:$Q$503,6,FALSE)="X", "X", ""),"")</f>
        <v/>
      </c>
      <c r="G140" t="str">
        <f>_xlfn.IFNA(IF(VLOOKUP($A140,'DESGLOSE PRESUPUESTO'!$A$4:$Q$503,7,FALSE)="X", "X", ""),"")</f>
        <v/>
      </c>
      <c r="H140" t="str">
        <f>_xlfn.IFNA(IF(VLOOKUP($A140,'DESGLOSE PRESUPUESTO'!$A$4:$Q$503,8,FALSE)="X", "X", ""),"")</f>
        <v/>
      </c>
      <c r="I140" t="str">
        <f>_xlfn.IFNA(IF(VLOOKUP($A140,'DESGLOSE PRESUPUESTO'!$A$4:$Q$503,9,FALSE)="X", "X", ""),"")</f>
        <v/>
      </c>
      <c r="J140" t="str">
        <f>_xlfn.IFNA(IF(VLOOKUP($A140,'DESGLOSE PRESUPUESTO'!$A$4:$Q$503,10,FALSE)="X", "X", ""),"")</f>
        <v/>
      </c>
      <c r="K140" t="str">
        <f>_xlfn.IFNA(IF(VLOOKUP($A140,'DESGLOSE PRESUPUESTO'!$A$4:$Q$503,11,FALSE)="X", "X", ""),"")</f>
        <v/>
      </c>
      <c r="L140" t="str">
        <f>_xlfn.IFNA(IF(VLOOKUP($A140,'DESGLOSE PRESUPUESTO'!$A$4:$Q$503,12,FALSE)="X", "X", ""),"")</f>
        <v/>
      </c>
      <c r="M140" t="str">
        <f>_xlfn.IFNA(IF(VLOOKUP($A140,'DESGLOSE PRESUPUESTO'!$A$4:$Q$503,13,FALSE)="X", "X", ""),"")</f>
        <v/>
      </c>
      <c r="N140" t="str">
        <f>_xlfn.IFNA(IF(VLOOKUP($A140,'DESGLOSE PRESUPUESTO'!$A$4:$Q$503,14,FALSE)="X", "X", ""),"")</f>
        <v/>
      </c>
      <c r="O140" t="str">
        <f>_xlfn.IFNA(IF(VLOOKUP($A140,'DESGLOSE PRESUPUESTO'!$A$4:$Q$503,15,FALSE)="X", "X", ""),"")</f>
        <v/>
      </c>
      <c r="P140" t="str">
        <f>_xlfn.IFNA(IF(VLOOKUP($A140,'DESGLOSE PRESUPUESTO'!$A$4:$Q$503,16,FALSE)="X", "X", ""),"")</f>
        <v/>
      </c>
      <c r="Q140" t="str">
        <f>_xlfn.IFNA(IF(VLOOKUP($A140,'DESGLOSE PRESUPUESTO'!$A$4:$Q$503,17,FALSE)="X", "X", ""),"")</f>
        <v/>
      </c>
      <c r="R140">
        <f>SUMIF('DESGLOSE PRESUPUESTO'!$A$5:$A$503,$A$5:$A$264,'DESGLOSE PRESUPUESTO'!$S$5:$S$503)</f>
        <v>0</v>
      </c>
    </row>
    <row customHeight="1" ht="15.75" r="141" spans="1:18" x14ac:dyDescent="0.25">
      <c r="A141" s="3" t="s">
        <v>693</v>
      </c>
      <c r="B141" t="str">
        <f>_xlfn.IFNA(VLOOKUP($A141,'DESGLOSE PRESUPUESTO'!$A$4:B$503,2,FALSE),"")</f>
        <v/>
      </c>
      <c r="C141" t="str">
        <f>_xlfn.IFNA(VLOOKUP($A141,'DESGLOSE PRESUPUESTO'!$A$4:C$503,3,FALSE),"")</f>
        <v/>
      </c>
      <c r="D141" t="str">
        <f>_xlfn.IFNA(VLOOKUP($A141,'DESGLOSE PRESUPUESTO'!$A$4:D$503,4,FALSE),"")</f>
        <v/>
      </c>
      <c r="E141" t="str">
        <f>_xlfn.IFNA(VLOOKUP($A141,'DESGLOSE PRESUPUESTO'!$A$4:E$503,5,FALSE),"")</f>
        <v/>
      </c>
      <c r="F141" t="str">
        <f>_xlfn.IFNA(IF(VLOOKUP($A141,'DESGLOSE PRESUPUESTO'!$A$4:$Q$503,6,FALSE)="X", "X", ""),"")</f>
        <v/>
      </c>
      <c r="G141" t="str">
        <f>_xlfn.IFNA(IF(VLOOKUP($A141,'DESGLOSE PRESUPUESTO'!$A$4:$Q$503,7,FALSE)="X", "X", ""),"")</f>
        <v/>
      </c>
      <c r="H141" t="str">
        <f>_xlfn.IFNA(IF(VLOOKUP($A141,'DESGLOSE PRESUPUESTO'!$A$4:$Q$503,8,FALSE)="X", "X", ""),"")</f>
        <v/>
      </c>
      <c r="I141" t="str">
        <f>_xlfn.IFNA(IF(VLOOKUP($A141,'DESGLOSE PRESUPUESTO'!$A$4:$Q$503,9,FALSE)="X", "X", ""),"")</f>
        <v/>
      </c>
      <c r="J141" t="str">
        <f>_xlfn.IFNA(IF(VLOOKUP($A141,'DESGLOSE PRESUPUESTO'!$A$4:$Q$503,10,FALSE)="X", "X", ""),"")</f>
        <v/>
      </c>
      <c r="K141" t="str">
        <f>_xlfn.IFNA(IF(VLOOKUP($A141,'DESGLOSE PRESUPUESTO'!$A$4:$Q$503,11,FALSE)="X", "X", ""),"")</f>
        <v/>
      </c>
      <c r="L141" t="str">
        <f>_xlfn.IFNA(IF(VLOOKUP($A141,'DESGLOSE PRESUPUESTO'!$A$4:$Q$503,12,FALSE)="X", "X", ""),"")</f>
        <v/>
      </c>
      <c r="M141" t="str">
        <f>_xlfn.IFNA(IF(VLOOKUP($A141,'DESGLOSE PRESUPUESTO'!$A$4:$Q$503,13,FALSE)="X", "X", ""),"")</f>
        <v/>
      </c>
      <c r="N141" t="str">
        <f>_xlfn.IFNA(IF(VLOOKUP($A141,'DESGLOSE PRESUPUESTO'!$A$4:$Q$503,14,FALSE)="X", "X", ""),"")</f>
        <v/>
      </c>
      <c r="O141" t="str">
        <f>_xlfn.IFNA(IF(VLOOKUP($A141,'DESGLOSE PRESUPUESTO'!$A$4:$Q$503,15,FALSE)="X", "X", ""),"")</f>
        <v/>
      </c>
      <c r="P141" t="str">
        <f>_xlfn.IFNA(IF(VLOOKUP($A141,'DESGLOSE PRESUPUESTO'!$A$4:$Q$503,16,FALSE)="X", "X", ""),"")</f>
        <v/>
      </c>
      <c r="Q141" t="str">
        <f>_xlfn.IFNA(IF(VLOOKUP($A141,'DESGLOSE PRESUPUESTO'!$A$4:$Q$503,17,FALSE)="X", "X", ""),"")</f>
        <v/>
      </c>
      <c r="R141">
        <f>SUMIF('DESGLOSE PRESUPUESTO'!$A$5:$A$503,$A$5:$A$264,'DESGLOSE PRESUPUESTO'!$S$5:$S$503)</f>
        <v>0</v>
      </c>
    </row>
    <row r="142" spans="1:18" x14ac:dyDescent="0.25">
      <c r="A142" s="3" t="s">
        <v>694</v>
      </c>
      <c r="B142" t="str">
        <f>_xlfn.IFNA(VLOOKUP($A142,'DESGLOSE PRESUPUESTO'!$A$4:B$503,2,FALSE),"")</f>
        <v/>
      </c>
      <c r="C142" t="str">
        <f>_xlfn.IFNA(VLOOKUP($A142,'DESGLOSE PRESUPUESTO'!$A$4:C$503,3,FALSE),"")</f>
        <v/>
      </c>
      <c r="D142" t="str">
        <f>_xlfn.IFNA(VLOOKUP($A142,'DESGLOSE PRESUPUESTO'!$A$4:D$503,4,FALSE),"")</f>
        <v/>
      </c>
      <c r="E142" t="str">
        <f>_xlfn.IFNA(VLOOKUP($A142,'DESGLOSE PRESUPUESTO'!$A$4:E$503,5,FALSE),"")</f>
        <v/>
      </c>
      <c r="F142" t="str">
        <f>_xlfn.IFNA(IF(VLOOKUP($A142,'DESGLOSE PRESUPUESTO'!$A$4:$Q$503,6,FALSE)="X", "X", ""),"")</f>
        <v/>
      </c>
      <c r="G142" t="str">
        <f>_xlfn.IFNA(IF(VLOOKUP($A142,'DESGLOSE PRESUPUESTO'!$A$4:$Q$503,7,FALSE)="X", "X", ""),"")</f>
        <v/>
      </c>
      <c r="H142" t="str">
        <f>_xlfn.IFNA(IF(VLOOKUP($A142,'DESGLOSE PRESUPUESTO'!$A$4:$Q$503,8,FALSE)="X", "X", ""),"")</f>
        <v/>
      </c>
      <c r="I142" t="str">
        <f>_xlfn.IFNA(IF(VLOOKUP($A142,'DESGLOSE PRESUPUESTO'!$A$4:$Q$503,9,FALSE)="X", "X", ""),"")</f>
        <v/>
      </c>
      <c r="J142" t="str">
        <f>_xlfn.IFNA(IF(VLOOKUP($A142,'DESGLOSE PRESUPUESTO'!$A$4:$Q$503,10,FALSE)="X", "X", ""),"")</f>
        <v/>
      </c>
      <c r="K142" t="str">
        <f>_xlfn.IFNA(IF(VLOOKUP($A142,'DESGLOSE PRESUPUESTO'!$A$4:$Q$503,11,FALSE)="X", "X", ""),"")</f>
        <v/>
      </c>
      <c r="L142" t="str">
        <f>_xlfn.IFNA(IF(VLOOKUP($A142,'DESGLOSE PRESUPUESTO'!$A$4:$Q$503,12,FALSE)="X", "X", ""),"")</f>
        <v/>
      </c>
      <c r="M142" t="str">
        <f>_xlfn.IFNA(IF(VLOOKUP($A142,'DESGLOSE PRESUPUESTO'!$A$4:$Q$503,13,FALSE)="X", "X", ""),"")</f>
        <v/>
      </c>
      <c r="N142" t="str">
        <f>_xlfn.IFNA(IF(VLOOKUP($A142,'DESGLOSE PRESUPUESTO'!$A$4:$Q$503,14,FALSE)="X", "X", ""),"")</f>
        <v/>
      </c>
      <c r="O142" t="str">
        <f>_xlfn.IFNA(IF(VLOOKUP($A142,'DESGLOSE PRESUPUESTO'!$A$4:$Q$503,15,FALSE)="X", "X", ""),"")</f>
        <v/>
      </c>
      <c r="P142" t="str">
        <f>_xlfn.IFNA(IF(VLOOKUP($A142,'DESGLOSE PRESUPUESTO'!$A$4:$Q$503,16,FALSE)="X", "X", ""),"")</f>
        <v/>
      </c>
      <c r="Q142" t="str">
        <f>_xlfn.IFNA(IF(VLOOKUP($A142,'DESGLOSE PRESUPUESTO'!$A$4:$Q$503,17,FALSE)="X", "X", ""),"")</f>
        <v/>
      </c>
      <c r="R142">
        <f>SUMIF('DESGLOSE PRESUPUESTO'!$A$5:$A$503,$A$5:$A$264,'DESGLOSE PRESUPUESTO'!$S$5:$S$503)</f>
        <v>0</v>
      </c>
    </row>
    <row r="143" spans="1:18" x14ac:dyDescent="0.25">
      <c r="A143" s="3" t="s">
        <v>695</v>
      </c>
      <c r="B143" t="str">
        <f>_xlfn.IFNA(VLOOKUP($A143,'DESGLOSE PRESUPUESTO'!$A$4:B$503,2,FALSE),"")</f>
        <v/>
      </c>
      <c r="C143" t="str">
        <f>_xlfn.IFNA(VLOOKUP($A143,'DESGLOSE PRESUPUESTO'!$A$4:C$503,3,FALSE),"")</f>
        <v/>
      </c>
      <c r="D143" t="str">
        <f>_xlfn.IFNA(VLOOKUP($A143,'DESGLOSE PRESUPUESTO'!$A$4:D$503,4,FALSE),"")</f>
        <v/>
      </c>
      <c r="E143" t="str">
        <f>_xlfn.IFNA(VLOOKUP($A143,'DESGLOSE PRESUPUESTO'!$A$4:E$503,5,FALSE),"")</f>
        <v/>
      </c>
      <c r="F143" t="str">
        <f>_xlfn.IFNA(IF(VLOOKUP($A143,'DESGLOSE PRESUPUESTO'!$A$4:$Q$503,6,FALSE)="X", "X", ""),"")</f>
        <v/>
      </c>
      <c r="G143" t="str">
        <f>_xlfn.IFNA(IF(VLOOKUP($A143,'DESGLOSE PRESUPUESTO'!$A$4:$Q$503,7,FALSE)="X", "X", ""),"")</f>
        <v/>
      </c>
      <c r="H143" t="str">
        <f>_xlfn.IFNA(IF(VLOOKUP($A143,'DESGLOSE PRESUPUESTO'!$A$4:$Q$503,8,FALSE)="X", "X", ""),"")</f>
        <v/>
      </c>
      <c r="I143" t="str">
        <f>_xlfn.IFNA(IF(VLOOKUP($A143,'DESGLOSE PRESUPUESTO'!$A$4:$Q$503,9,FALSE)="X", "X", ""),"")</f>
        <v/>
      </c>
      <c r="J143" t="str">
        <f>_xlfn.IFNA(IF(VLOOKUP($A143,'DESGLOSE PRESUPUESTO'!$A$4:$Q$503,10,FALSE)="X", "X", ""),"")</f>
        <v/>
      </c>
      <c r="K143" t="str">
        <f>_xlfn.IFNA(IF(VLOOKUP($A143,'DESGLOSE PRESUPUESTO'!$A$4:$Q$503,11,FALSE)="X", "X", ""),"")</f>
        <v/>
      </c>
      <c r="L143" t="str">
        <f>_xlfn.IFNA(IF(VLOOKUP($A143,'DESGLOSE PRESUPUESTO'!$A$4:$Q$503,12,FALSE)="X", "X", ""),"")</f>
        <v/>
      </c>
      <c r="M143" t="str">
        <f>_xlfn.IFNA(IF(VLOOKUP($A143,'DESGLOSE PRESUPUESTO'!$A$4:$Q$503,13,FALSE)="X", "X", ""),"")</f>
        <v/>
      </c>
      <c r="N143" t="str">
        <f>_xlfn.IFNA(IF(VLOOKUP($A143,'DESGLOSE PRESUPUESTO'!$A$4:$Q$503,14,FALSE)="X", "X", ""),"")</f>
        <v/>
      </c>
      <c r="O143" t="str">
        <f>_xlfn.IFNA(IF(VLOOKUP($A143,'DESGLOSE PRESUPUESTO'!$A$4:$Q$503,15,FALSE)="X", "X", ""),"")</f>
        <v/>
      </c>
      <c r="P143" t="str">
        <f>_xlfn.IFNA(IF(VLOOKUP($A143,'DESGLOSE PRESUPUESTO'!$A$4:$Q$503,16,FALSE)="X", "X", ""),"")</f>
        <v/>
      </c>
      <c r="Q143" t="str">
        <f>_xlfn.IFNA(IF(VLOOKUP($A143,'DESGLOSE PRESUPUESTO'!$A$4:$Q$503,17,FALSE)="X", "X", ""),"")</f>
        <v/>
      </c>
      <c r="R143">
        <f>SUMIF('DESGLOSE PRESUPUESTO'!$A$5:$A$503,$A$5:$A$264,'DESGLOSE PRESUPUESTO'!$S$5:$S$503)</f>
        <v>0</v>
      </c>
    </row>
    <row customHeight="1" ht="15.75" r="144" spans="1:18" x14ac:dyDescent="0.25">
      <c r="A144" s="3" t="s">
        <v>696</v>
      </c>
      <c r="B144" t="str">
        <f>_xlfn.IFNA(VLOOKUP($A144,'DESGLOSE PRESUPUESTO'!$A$4:B$503,2,FALSE),"")</f>
        <v/>
      </c>
      <c r="C144" t="str">
        <f>_xlfn.IFNA(VLOOKUP($A144,'DESGLOSE PRESUPUESTO'!$A$4:C$503,3,FALSE),"")</f>
        <v/>
      </c>
      <c r="D144" t="str">
        <f>_xlfn.IFNA(VLOOKUP($A144,'DESGLOSE PRESUPUESTO'!$A$4:D$503,4,FALSE),"")</f>
        <v/>
      </c>
      <c r="E144" t="str">
        <f>_xlfn.IFNA(VLOOKUP($A144,'DESGLOSE PRESUPUESTO'!$A$4:E$503,5,FALSE),"")</f>
        <v/>
      </c>
      <c r="F144" t="str">
        <f>_xlfn.IFNA(IF(VLOOKUP($A144,'DESGLOSE PRESUPUESTO'!$A$4:$Q$503,6,FALSE)="X", "X", ""),"")</f>
        <v/>
      </c>
      <c r="G144" t="str">
        <f>_xlfn.IFNA(IF(VLOOKUP($A144,'DESGLOSE PRESUPUESTO'!$A$4:$Q$503,7,FALSE)="X", "X", ""),"")</f>
        <v/>
      </c>
      <c r="H144" t="str">
        <f>_xlfn.IFNA(IF(VLOOKUP($A144,'DESGLOSE PRESUPUESTO'!$A$4:$Q$503,8,FALSE)="X", "X", ""),"")</f>
        <v/>
      </c>
      <c r="I144" t="str">
        <f>_xlfn.IFNA(IF(VLOOKUP($A144,'DESGLOSE PRESUPUESTO'!$A$4:$Q$503,9,FALSE)="X", "X", ""),"")</f>
        <v/>
      </c>
      <c r="J144" t="str">
        <f>_xlfn.IFNA(IF(VLOOKUP($A144,'DESGLOSE PRESUPUESTO'!$A$4:$Q$503,10,FALSE)="X", "X", ""),"")</f>
        <v/>
      </c>
      <c r="K144" t="str">
        <f>_xlfn.IFNA(IF(VLOOKUP($A144,'DESGLOSE PRESUPUESTO'!$A$4:$Q$503,11,FALSE)="X", "X", ""),"")</f>
        <v/>
      </c>
      <c r="L144" t="str">
        <f>_xlfn.IFNA(IF(VLOOKUP($A144,'DESGLOSE PRESUPUESTO'!$A$4:$Q$503,12,FALSE)="X", "X", ""),"")</f>
        <v/>
      </c>
      <c r="M144" t="str">
        <f>_xlfn.IFNA(IF(VLOOKUP($A144,'DESGLOSE PRESUPUESTO'!$A$4:$Q$503,13,FALSE)="X", "X", ""),"")</f>
        <v/>
      </c>
      <c r="N144" t="str">
        <f>_xlfn.IFNA(IF(VLOOKUP($A144,'DESGLOSE PRESUPUESTO'!$A$4:$Q$503,14,FALSE)="X", "X", ""),"")</f>
        <v/>
      </c>
      <c r="O144" t="str">
        <f>_xlfn.IFNA(IF(VLOOKUP($A144,'DESGLOSE PRESUPUESTO'!$A$4:$Q$503,15,FALSE)="X", "X", ""),"")</f>
        <v/>
      </c>
      <c r="P144" t="str">
        <f>_xlfn.IFNA(IF(VLOOKUP($A144,'DESGLOSE PRESUPUESTO'!$A$4:$Q$503,16,FALSE)="X", "X", ""),"")</f>
        <v/>
      </c>
      <c r="Q144" t="str">
        <f>_xlfn.IFNA(IF(VLOOKUP($A144,'DESGLOSE PRESUPUESTO'!$A$4:$Q$503,17,FALSE)="X", "X", ""),"")</f>
        <v/>
      </c>
      <c r="R144">
        <f>SUMIF('DESGLOSE PRESUPUESTO'!$A$5:$A$503,$A$5:$A$264,'DESGLOSE PRESUPUESTO'!$S$5:$S$503)</f>
        <v>0</v>
      </c>
    </row>
    <row r="145" spans="1:18" x14ac:dyDescent="0.25">
      <c r="A145" s="3" t="s">
        <v>697</v>
      </c>
      <c r="B145" t="str">
        <f>_xlfn.IFNA(VLOOKUP($A145,'DESGLOSE PRESUPUESTO'!$A$4:B$503,2,FALSE),"")</f>
        <v/>
      </c>
      <c r="C145" t="str">
        <f>_xlfn.IFNA(VLOOKUP($A145,'DESGLOSE PRESUPUESTO'!$A$4:C$503,3,FALSE),"")</f>
        <v/>
      </c>
      <c r="D145" t="str">
        <f>_xlfn.IFNA(VLOOKUP($A145,'DESGLOSE PRESUPUESTO'!$A$4:D$503,4,FALSE),"")</f>
        <v/>
      </c>
      <c r="E145" t="str">
        <f>_xlfn.IFNA(VLOOKUP($A145,'DESGLOSE PRESUPUESTO'!$A$4:E$503,5,FALSE),"")</f>
        <v/>
      </c>
      <c r="F145" t="str">
        <f>_xlfn.IFNA(IF(VLOOKUP($A145,'DESGLOSE PRESUPUESTO'!$A$4:$Q$503,6,FALSE)="X", "X", ""),"")</f>
        <v/>
      </c>
      <c r="G145" t="str">
        <f>_xlfn.IFNA(IF(VLOOKUP($A145,'DESGLOSE PRESUPUESTO'!$A$4:$Q$503,7,FALSE)="X", "X", ""),"")</f>
        <v/>
      </c>
      <c r="H145" t="str">
        <f>_xlfn.IFNA(IF(VLOOKUP($A145,'DESGLOSE PRESUPUESTO'!$A$4:$Q$503,8,FALSE)="X", "X", ""),"")</f>
        <v/>
      </c>
      <c r="I145" t="str">
        <f>_xlfn.IFNA(IF(VLOOKUP($A145,'DESGLOSE PRESUPUESTO'!$A$4:$Q$503,9,FALSE)="X", "X", ""),"")</f>
        <v/>
      </c>
      <c r="J145" t="str">
        <f>_xlfn.IFNA(IF(VLOOKUP($A145,'DESGLOSE PRESUPUESTO'!$A$4:$Q$503,10,FALSE)="X", "X", ""),"")</f>
        <v/>
      </c>
      <c r="K145" t="str">
        <f>_xlfn.IFNA(IF(VLOOKUP($A145,'DESGLOSE PRESUPUESTO'!$A$4:$Q$503,11,FALSE)="X", "X", ""),"")</f>
        <v/>
      </c>
      <c r="L145" t="str">
        <f>_xlfn.IFNA(IF(VLOOKUP($A145,'DESGLOSE PRESUPUESTO'!$A$4:$Q$503,12,FALSE)="X", "X", ""),"")</f>
        <v/>
      </c>
      <c r="M145" t="str">
        <f>_xlfn.IFNA(IF(VLOOKUP($A145,'DESGLOSE PRESUPUESTO'!$A$4:$Q$503,13,FALSE)="X", "X", ""),"")</f>
        <v/>
      </c>
      <c r="N145" t="str">
        <f>_xlfn.IFNA(IF(VLOOKUP($A145,'DESGLOSE PRESUPUESTO'!$A$4:$Q$503,14,FALSE)="X", "X", ""),"")</f>
        <v/>
      </c>
      <c r="O145" t="str">
        <f>_xlfn.IFNA(IF(VLOOKUP($A145,'DESGLOSE PRESUPUESTO'!$A$4:$Q$503,15,FALSE)="X", "X", ""),"")</f>
        <v/>
      </c>
      <c r="P145" t="str">
        <f>_xlfn.IFNA(IF(VLOOKUP($A145,'DESGLOSE PRESUPUESTO'!$A$4:$Q$503,16,FALSE)="X", "X", ""),"")</f>
        <v/>
      </c>
      <c r="Q145" t="str">
        <f>_xlfn.IFNA(IF(VLOOKUP($A145,'DESGLOSE PRESUPUESTO'!$A$4:$Q$503,17,FALSE)="X", "X", ""),"")</f>
        <v/>
      </c>
      <c r="R145">
        <f>SUMIF('DESGLOSE PRESUPUESTO'!$A$5:$A$503,$A$5:$A$264,'DESGLOSE PRESUPUESTO'!$S$5:$S$503)</f>
        <v>0</v>
      </c>
    </row>
    <row r="146" spans="1:18" x14ac:dyDescent="0.25">
      <c r="A146" s="3" t="s">
        <v>698</v>
      </c>
      <c r="B146" t="str">
        <f>_xlfn.IFNA(VLOOKUP($A146,'DESGLOSE PRESUPUESTO'!$A$4:B$503,2,FALSE),"")</f>
        <v/>
      </c>
      <c r="C146" t="str">
        <f>_xlfn.IFNA(VLOOKUP($A146,'DESGLOSE PRESUPUESTO'!$A$4:C$503,3,FALSE),"")</f>
        <v/>
      </c>
      <c r="D146" t="str">
        <f>_xlfn.IFNA(VLOOKUP($A146,'DESGLOSE PRESUPUESTO'!$A$4:D$503,4,FALSE),"")</f>
        <v/>
      </c>
      <c r="E146" t="str">
        <f>_xlfn.IFNA(VLOOKUP($A146,'DESGLOSE PRESUPUESTO'!$A$4:E$503,5,FALSE),"")</f>
        <v/>
      </c>
      <c r="F146" t="str">
        <f>_xlfn.IFNA(IF(VLOOKUP($A146,'DESGLOSE PRESUPUESTO'!$A$4:$Q$503,6,FALSE)="X", "X", ""),"")</f>
        <v/>
      </c>
      <c r="G146" t="str">
        <f>_xlfn.IFNA(IF(VLOOKUP($A146,'DESGLOSE PRESUPUESTO'!$A$4:$Q$503,7,FALSE)="X", "X", ""),"")</f>
        <v/>
      </c>
      <c r="H146" t="str">
        <f>_xlfn.IFNA(IF(VLOOKUP($A146,'DESGLOSE PRESUPUESTO'!$A$4:$Q$503,8,FALSE)="X", "X", ""),"")</f>
        <v/>
      </c>
      <c r="I146" t="str">
        <f>_xlfn.IFNA(IF(VLOOKUP($A146,'DESGLOSE PRESUPUESTO'!$A$4:$Q$503,9,FALSE)="X", "X", ""),"")</f>
        <v/>
      </c>
      <c r="J146" t="str">
        <f>_xlfn.IFNA(IF(VLOOKUP($A146,'DESGLOSE PRESUPUESTO'!$A$4:$Q$503,10,FALSE)="X", "X", ""),"")</f>
        <v/>
      </c>
      <c r="K146" t="str">
        <f>_xlfn.IFNA(IF(VLOOKUP($A146,'DESGLOSE PRESUPUESTO'!$A$4:$Q$503,11,FALSE)="X", "X", ""),"")</f>
        <v/>
      </c>
      <c r="L146" t="str">
        <f>_xlfn.IFNA(IF(VLOOKUP($A146,'DESGLOSE PRESUPUESTO'!$A$4:$Q$503,12,FALSE)="X", "X", ""),"")</f>
        <v/>
      </c>
      <c r="M146" t="str">
        <f>_xlfn.IFNA(IF(VLOOKUP($A146,'DESGLOSE PRESUPUESTO'!$A$4:$Q$503,13,FALSE)="X", "X", ""),"")</f>
        <v/>
      </c>
      <c r="N146" t="str">
        <f>_xlfn.IFNA(IF(VLOOKUP($A146,'DESGLOSE PRESUPUESTO'!$A$4:$Q$503,14,FALSE)="X", "X", ""),"")</f>
        <v/>
      </c>
      <c r="O146" t="str">
        <f>_xlfn.IFNA(IF(VLOOKUP($A146,'DESGLOSE PRESUPUESTO'!$A$4:$Q$503,15,FALSE)="X", "X", ""),"")</f>
        <v/>
      </c>
      <c r="P146" t="str">
        <f>_xlfn.IFNA(IF(VLOOKUP($A146,'DESGLOSE PRESUPUESTO'!$A$4:$Q$503,16,FALSE)="X", "X", ""),"")</f>
        <v/>
      </c>
      <c r="Q146" t="str">
        <f>_xlfn.IFNA(IF(VLOOKUP($A146,'DESGLOSE PRESUPUESTO'!$A$4:$Q$503,17,FALSE)="X", "X", ""),"")</f>
        <v/>
      </c>
      <c r="R146">
        <f>SUMIF('DESGLOSE PRESUPUESTO'!$A$5:$A$503,$A$5:$A$264,'DESGLOSE PRESUPUESTO'!$S$5:$S$503)</f>
        <v>0</v>
      </c>
    </row>
    <row r="147" spans="1:18" x14ac:dyDescent="0.25">
      <c r="A147" s="3" t="s">
        <v>699</v>
      </c>
      <c r="B147" t="str">
        <f>_xlfn.IFNA(VLOOKUP($A147,'DESGLOSE PRESUPUESTO'!$A$4:B$503,2,FALSE),"")</f>
        <v/>
      </c>
      <c r="C147" t="str">
        <f>_xlfn.IFNA(VLOOKUP($A147,'DESGLOSE PRESUPUESTO'!$A$4:C$503,3,FALSE),"")</f>
        <v/>
      </c>
      <c r="D147" t="str">
        <f>_xlfn.IFNA(VLOOKUP($A147,'DESGLOSE PRESUPUESTO'!$A$4:D$503,4,FALSE),"")</f>
        <v/>
      </c>
      <c r="E147" t="str">
        <f>_xlfn.IFNA(VLOOKUP($A147,'DESGLOSE PRESUPUESTO'!$A$4:E$503,5,FALSE),"")</f>
        <v/>
      </c>
      <c r="F147" t="str">
        <f>_xlfn.IFNA(IF(VLOOKUP($A147,'DESGLOSE PRESUPUESTO'!$A$4:$Q$503,6,FALSE)="X", "X", ""),"")</f>
        <v/>
      </c>
      <c r="G147" t="str">
        <f>_xlfn.IFNA(IF(VLOOKUP($A147,'DESGLOSE PRESUPUESTO'!$A$4:$Q$503,7,FALSE)="X", "X", ""),"")</f>
        <v/>
      </c>
      <c r="H147" t="str">
        <f>_xlfn.IFNA(IF(VLOOKUP($A147,'DESGLOSE PRESUPUESTO'!$A$4:$Q$503,8,FALSE)="X", "X", ""),"")</f>
        <v/>
      </c>
      <c r="I147" t="str">
        <f>_xlfn.IFNA(IF(VLOOKUP($A147,'DESGLOSE PRESUPUESTO'!$A$4:$Q$503,9,FALSE)="X", "X", ""),"")</f>
        <v/>
      </c>
      <c r="J147" t="str">
        <f>_xlfn.IFNA(IF(VLOOKUP($A147,'DESGLOSE PRESUPUESTO'!$A$4:$Q$503,10,FALSE)="X", "X", ""),"")</f>
        <v/>
      </c>
      <c r="K147" t="str">
        <f>_xlfn.IFNA(IF(VLOOKUP($A147,'DESGLOSE PRESUPUESTO'!$A$4:$Q$503,11,FALSE)="X", "X", ""),"")</f>
        <v/>
      </c>
      <c r="L147" t="str">
        <f>_xlfn.IFNA(IF(VLOOKUP($A147,'DESGLOSE PRESUPUESTO'!$A$4:$Q$503,12,FALSE)="X", "X", ""),"")</f>
        <v/>
      </c>
      <c r="M147" t="str">
        <f>_xlfn.IFNA(IF(VLOOKUP($A147,'DESGLOSE PRESUPUESTO'!$A$4:$Q$503,13,FALSE)="X", "X", ""),"")</f>
        <v/>
      </c>
      <c r="N147" t="str">
        <f>_xlfn.IFNA(IF(VLOOKUP($A147,'DESGLOSE PRESUPUESTO'!$A$4:$Q$503,14,FALSE)="X", "X", ""),"")</f>
        <v/>
      </c>
      <c r="O147" t="str">
        <f>_xlfn.IFNA(IF(VLOOKUP($A147,'DESGLOSE PRESUPUESTO'!$A$4:$Q$503,15,FALSE)="X", "X", ""),"")</f>
        <v/>
      </c>
      <c r="P147" t="str">
        <f>_xlfn.IFNA(IF(VLOOKUP($A147,'DESGLOSE PRESUPUESTO'!$A$4:$Q$503,16,FALSE)="X", "X", ""),"")</f>
        <v/>
      </c>
      <c r="Q147" t="str">
        <f>_xlfn.IFNA(IF(VLOOKUP($A147,'DESGLOSE PRESUPUESTO'!$A$4:$Q$503,17,FALSE)="X", "X", ""),"")</f>
        <v/>
      </c>
      <c r="R147">
        <f>SUMIF('DESGLOSE PRESUPUESTO'!$A$5:$A$503,$A$5:$A$264,'DESGLOSE PRESUPUESTO'!$S$5:$S$503)</f>
        <v>0</v>
      </c>
    </row>
    <row r="148" spans="1:18" x14ac:dyDescent="0.25">
      <c r="A148" s="3" t="s">
        <v>700</v>
      </c>
      <c r="B148" t="str">
        <f>_xlfn.IFNA(VLOOKUP($A148,'DESGLOSE PRESUPUESTO'!$A$4:B$503,2,FALSE),"")</f>
        <v/>
      </c>
      <c r="C148" t="str">
        <f>_xlfn.IFNA(VLOOKUP($A148,'DESGLOSE PRESUPUESTO'!$A$4:C$503,3,FALSE),"")</f>
        <v/>
      </c>
      <c r="D148" t="str">
        <f>_xlfn.IFNA(VLOOKUP($A148,'DESGLOSE PRESUPUESTO'!$A$4:D$503,4,FALSE),"")</f>
        <v/>
      </c>
      <c r="E148" t="str">
        <f>_xlfn.IFNA(VLOOKUP($A148,'DESGLOSE PRESUPUESTO'!$A$4:E$503,5,FALSE),"")</f>
        <v/>
      </c>
      <c r="F148" t="str">
        <f>_xlfn.IFNA(IF(VLOOKUP($A148,'DESGLOSE PRESUPUESTO'!$A$4:$Q$503,6,FALSE)="X", "X", ""),"")</f>
        <v/>
      </c>
      <c r="G148" t="str">
        <f>_xlfn.IFNA(IF(VLOOKUP($A148,'DESGLOSE PRESUPUESTO'!$A$4:$Q$503,7,FALSE)="X", "X", ""),"")</f>
        <v/>
      </c>
      <c r="H148" t="str">
        <f>_xlfn.IFNA(IF(VLOOKUP($A148,'DESGLOSE PRESUPUESTO'!$A$4:$Q$503,8,FALSE)="X", "X", ""),"")</f>
        <v/>
      </c>
      <c r="I148" t="str">
        <f>_xlfn.IFNA(IF(VLOOKUP($A148,'DESGLOSE PRESUPUESTO'!$A$4:$Q$503,9,FALSE)="X", "X", ""),"")</f>
        <v/>
      </c>
      <c r="J148" t="str">
        <f>_xlfn.IFNA(IF(VLOOKUP($A148,'DESGLOSE PRESUPUESTO'!$A$4:$Q$503,10,FALSE)="X", "X", ""),"")</f>
        <v/>
      </c>
      <c r="K148" t="str">
        <f>_xlfn.IFNA(IF(VLOOKUP($A148,'DESGLOSE PRESUPUESTO'!$A$4:$Q$503,11,FALSE)="X", "X", ""),"")</f>
        <v/>
      </c>
      <c r="L148" t="str">
        <f>_xlfn.IFNA(IF(VLOOKUP($A148,'DESGLOSE PRESUPUESTO'!$A$4:$Q$503,12,FALSE)="X", "X", ""),"")</f>
        <v/>
      </c>
      <c r="M148" t="str">
        <f>_xlfn.IFNA(IF(VLOOKUP($A148,'DESGLOSE PRESUPUESTO'!$A$4:$Q$503,13,FALSE)="X", "X", ""),"")</f>
        <v/>
      </c>
      <c r="N148" t="str">
        <f>_xlfn.IFNA(IF(VLOOKUP($A148,'DESGLOSE PRESUPUESTO'!$A$4:$Q$503,14,FALSE)="X", "X", ""),"")</f>
        <v/>
      </c>
      <c r="O148" t="str">
        <f>_xlfn.IFNA(IF(VLOOKUP($A148,'DESGLOSE PRESUPUESTO'!$A$4:$Q$503,15,FALSE)="X", "X", ""),"")</f>
        <v/>
      </c>
      <c r="P148" t="str">
        <f>_xlfn.IFNA(IF(VLOOKUP($A148,'DESGLOSE PRESUPUESTO'!$A$4:$Q$503,16,FALSE)="X", "X", ""),"")</f>
        <v/>
      </c>
      <c r="Q148" t="str">
        <f>_xlfn.IFNA(IF(VLOOKUP($A148,'DESGLOSE PRESUPUESTO'!$A$4:$Q$503,17,FALSE)="X", "X", ""),"")</f>
        <v/>
      </c>
      <c r="R148">
        <f>SUMIF('DESGLOSE PRESUPUESTO'!$A$5:$A$503,$A$5:$A$264,'DESGLOSE PRESUPUESTO'!$S$5:$S$503)</f>
        <v>0</v>
      </c>
    </row>
    <row r="149" spans="1:18" x14ac:dyDescent="0.25">
      <c r="A149" s="3" t="s">
        <v>701</v>
      </c>
      <c r="B149" t="str">
        <f>_xlfn.IFNA(VLOOKUP($A149,'DESGLOSE PRESUPUESTO'!$A$4:B$503,2,FALSE),"")</f>
        <v/>
      </c>
      <c r="C149" t="str">
        <f>_xlfn.IFNA(VLOOKUP($A149,'DESGLOSE PRESUPUESTO'!$A$4:C$503,3,FALSE),"")</f>
        <v/>
      </c>
      <c r="D149" t="str">
        <f>_xlfn.IFNA(VLOOKUP($A149,'DESGLOSE PRESUPUESTO'!$A$4:D$503,4,FALSE),"")</f>
        <v/>
      </c>
      <c r="E149" t="str">
        <f>_xlfn.IFNA(VLOOKUP($A149,'DESGLOSE PRESUPUESTO'!$A$4:E$503,5,FALSE),"")</f>
        <v/>
      </c>
      <c r="F149" t="str">
        <f>_xlfn.IFNA(IF(VLOOKUP($A149,'DESGLOSE PRESUPUESTO'!$A$4:$Q$503,6,FALSE)="X", "X", ""),"")</f>
        <v/>
      </c>
      <c r="G149" t="str">
        <f>_xlfn.IFNA(IF(VLOOKUP($A149,'DESGLOSE PRESUPUESTO'!$A$4:$Q$503,7,FALSE)="X", "X", ""),"")</f>
        <v/>
      </c>
      <c r="H149" t="str">
        <f>_xlfn.IFNA(IF(VLOOKUP($A149,'DESGLOSE PRESUPUESTO'!$A$4:$Q$503,8,FALSE)="X", "X", ""),"")</f>
        <v/>
      </c>
      <c r="I149" t="str">
        <f>_xlfn.IFNA(IF(VLOOKUP($A149,'DESGLOSE PRESUPUESTO'!$A$4:$Q$503,9,FALSE)="X", "X", ""),"")</f>
        <v/>
      </c>
      <c r="J149" t="str">
        <f>_xlfn.IFNA(IF(VLOOKUP($A149,'DESGLOSE PRESUPUESTO'!$A$4:$Q$503,10,FALSE)="X", "X", ""),"")</f>
        <v/>
      </c>
      <c r="K149" t="str">
        <f>_xlfn.IFNA(IF(VLOOKUP($A149,'DESGLOSE PRESUPUESTO'!$A$4:$Q$503,11,FALSE)="X", "X", ""),"")</f>
        <v/>
      </c>
      <c r="L149" t="str">
        <f>_xlfn.IFNA(IF(VLOOKUP($A149,'DESGLOSE PRESUPUESTO'!$A$4:$Q$503,12,FALSE)="X", "X", ""),"")</f>
        <v/>
      </c>
      <c r="M149" t="str">
        <f>_xlfn.IFNA(IF(VLOOKUP($A149,'DESGLOSE PRESUPUESTO'!$A$4:$Q$503,13,FALSE)="X", "X", ""),"")</f>
        <v/>
      </c>
      <c r="N149" t="str">
        <f>_xlfn.IFNA(IF(VLOOKUP($A149,'DESGLOSE PRESUPUESTO'!$A$4:$Q$503,14,FALSE)="X", "X", ""),"")</f>
        <v/>
      </c>
      <c r="O149" t="str">
        <f>_xlfn.IFNA(IF(VLOOKUP($A149,'DESGLOSE PRESUPUESTO'!$A$4:$Q$503,15,FALSE)="X", "X", ""),"")</f>
        <v/>
      </c>
      <c r="P149" t="str">
        <f>_xlfn.IFNA(IF(VLOOKUP($A149,'DESGLOSE PRESUPUESTO'!$A$4:$Q$503,16,FALSE)="X", "X", ""),"")</f>
        <v/>
      </c>
      <c r="Q149" t="str">
        <f>_xlfn.IFNA(IF(VLOOKUP($A149,'DESGLOSE PRESUPUESTO'!$A$4:$Q$503,17,FALSE)="X", "X", ""),"")</f>
        <v/>
      </c>
      <c r="R149">
        <f>SUMIF('DESGLOSE PRESUPUESTO'!$A$5:$A$503,$A$5:$A$264,'DESGLOSE PRESUPUESTO'!$S$5:$S$503)</f>
        <v>0</v>
      </c>
    </row>
    <row r="150" spans="1:18" x14ac:dyDescent="0.25">
      <c r="A150" s="3" t="s">
        <v>702</v>
      </c>
      <c r="B150" t="str">
        <f>_xlfn.IFNA(VLOOKUP($A150,'DESGLOSE PRESUPUESTO'!$A$4:B$503,2,FALSE),"")</f>
        <v/>
      </c>
      <c r="C150" t="str">
        <f>_xlfn.IFNA(VLOOKUP($A150,'DESGLOSE PRESUPUESTO'!$A$4:C$503,3,FALSE),"")</f>
        <v/>
      </c>
      <c r="D150" t="str">
        <f>_xlfn.IFNA(VLOOKUP($A150,'DESGLOSE PRESUPUESTO'!$A$4:D$503,4,FALSE),"")</f>
        <v/>
      </c>
      <c r="E150" t="str">
        <f>_xlfn.IFNA(VLOOKUP($A150,'DESGLOSE PRESUPUESTO'!$A$4:E$503,5,FALSE),"")</f>
        <v/>
      </c>
      <c r="F150" t="str">
        <f>_xlfn.IFNA(IF(VLOOKUP($A150,'DESGLOSE PRESUPUESTO'!$A$4:$Q$503,6,FALSE)="X", "X", ""),"")</f>
        <v/>
      </c>
      <c r="G150" t="str">
        <f>_xlfn.IFNA(IF(VLOOKUP($A150,'DESGLOSE PRESUPUESTO'!$A$4:$Q$503,7,FALSE)="X", "X", ""),"")</f>
        <v/>
      </c>
      <c r="H150" t="str">
        <f>_xlfn.IFNA(IF(VLOOKUP($A150,'DESGLOSE PRESUPUESTO'!$A$4:$Q$503,8,FALSE)="X", "X", ""),"")</f>
        <v/>
      </c>
      <c r="I150" t="str">
        <f>_xlfn.IFNA(IF(VLOOKUP($A150,'DESGLOSE PRESUPUESTO'!$A$4:$Q$503,9,FALSE)="X", "X", ""),"")</f>
        <v/>
      </c>
      <c r="J150" t="str">
        <f>_xlfn.IFNA(IF(VLOOKUP($A150,'DESGLOSE PRESUPUESTO'!$A$4:$Q$503,10,FALSE)="X", "X", ""),"")</f>
        <v/>
      </c>
      <c r="K150" t="str">
        <f>_xlfn.IFNA(IF(VLOOKUP($A150,'DESGLOSE PRESUPUESTO'!$A$4:$Q$503,11,FALSE)="X", "X", ""),"")</f>
        <v/>
      </c>
      <c r="L150" t="str">
        <f>_xlfn.IFNA(IF(VLOOKUP($A150,'DESGLOSE PRESUPUESTO'!$A$4:$Q$503,12,FALSE)="X", "X", ""),"")</f>
        <v/>
      </c>
      <c r="M150" t="str">
        <f>_xlfn.IFNA(IF(VLOOKUP($A150,'DESGLOSE PRESUPUESTO'!$A$4:$Q$503,13,FALSE)="X", "X", ""),"")</f>
        <v/>
      </c>
      <c r="N150" t="str">
        <f>_xlfn.IFNA(IF(VLOOKUP($A150,'DESGLOSE PRESUPUESTO'!$A$4:$Q$503,14,FALSE)="X", "X", ""),"")</f>
        <v/>
      </c>
      <c r="O150" t="str">
        <f>_xlfn.IFNA(IF(VLOOKUP($A150,'DESGLOSE PRESUPUESTO'!$A$4:$Q$503,15,FALSE)="X", "X", ""),"")</f>
        <v/>
      </c>
      <c r="P150" t="str">
        <f>_xlfn.IFNA(IF(VLOOKUP($A150,'DESGLOSE PRESUPUESTO'!$A$4:$Q$503,16,FALSE)="X", "X", ""),"")</f>
        <v/>
      </c>
      <c r="Q150" t="str">
        <f>_xlfn.IFNA(IF(VLOOKUP($A150,'DESGLOSE PRESUPUESTO'!$A$4:$Q$503,17,FALSE)="X", "X", ""),"")</f>
        <v/>
      </c>
      <c r="R150">
        <f>SUMIF('DESGLOSE PRESUPUESTO'!$A$5:$A$503,$A$5:$A$264,'DESGLOSE PRESUPUESTO'!$S$5:$S$503)</f>
        <v>0</v>
      </c>
    </row>
    <row r="151" spans="1:18" x14ac:dyDescent="0.25">
      <c r="A151" s="3" t="s">
        <v>703</v>
      </c>
      <c r="B151" t="str">
        <f>_xlfn.IFNA(VLOOKUP($A151,'DESGLOSE PRESUPUESTO'!$A$4:B$503,2,FALSE),"")</f>
        <v/>
      </c>
      <c r="C151" t="str">
        <f>_xlfn.IFNA(VLOOKUP($A151,'DESGLOSE PRESUPUESTO'!$A$4:C$503,3,FALSE),"")</f>
        <v/>
      </c>
      <c r="D151" t="str">
        <f>_xlfn.IFNA(VLOOKUP($A151,'DESGLOSE PRESUPUESTO'!$A$4:D$503,4,FALSE),"")</f>
        <v/>
      </c>
      <c r="E151" t="str">
        <f>_xlfn.IFNA(VLOOKUP($A151,'DESGLOSE PRESUPUESTO'!$A$4:E$503,5,FALSE),"")</f>
        <v/>
      </c>
      <c r="F151" t="str">
        <f>_xlfn.IFNA(IF(VLOOKUP($A151,'DESGLOSE PRESUPUESTO'!$A$4:$Q$503,6,FALSE)="X", "X", ""),"")</f>
        <v/>
      </c>
      <c r="G151" t="str">
        <f>_xlfn.IFNA(IF(VLOOKUP($A151,'DESGLOSE PRESUPUESTO'!$A$4:$Q$503,7,FALSE)="X", "X", ""),"")</f>
        <v/>
      </c>
      <c r="H151" t="str">
        <f>_xlfn.IFNA(IF(VLOOKUP($A151,'DESGLOSE PRESUPUESTO'!$A$4:$Q$503,8,FALSE)="X", "X", ""),"")</f>
        <v/>
      </c>
      <c r="I151" t="str">
        <f>_xlfn.IFNA(IF(VLOOKUP($A151,'DESGLOSE PRESUPUESTO'!$A$4:$Q$503,9,FALSE)="X", "X", ""),"")</f>
        <v/>
      </c>
      <c r="J151" t="str">
        <f>_xlfn.IFNA(IF(VLOOKUP($A151,'DESGLOSE PRESUPUESTO'!$A$4:$Q$503,10,FALSE)="X", "X", ""),"")</f>
        <v/>
      </c>
      <c r="K151" t="str">
        <f>_xlfn.IFNA(IF(VLOOKUP($A151,'DESGLOSE PRESUPUESTO'!$A$4:$Q$503,11,FALSE)="X", "X", ""),"")</f>
        <v/>
      </c>
      <c r="L151" t="str">
        <f>_xlfn.IFNA(IF(VLOOKUP($A151,'DESGLOSE PRESUPUESTO'!$A$4:$Q$503,12,FALSE)="X", "X", ""),"")</f>
        <v/>
      </c>
      <c r="M151" t="str">
        <f>_xlfn.IFNA(IF(VLOOKUP($A151,'DESGLOSE PRESUPUESTO'!$A$4:$Q$503,13,FALSE)="X", "X", ""),"")</f>
        <v/>
      </c>
      <c r="N151" t="str">
        <f>_xlfn.IFNA(IF(VLOOKUP($A151,'DESGLOSE PRESUPUESTO'!$A$4:$Q$503,14,FALSE)="X", "X", ""),"")</f>
        <v/>
      </c>
      <c r="O151" t="str">
        <f>_xlfn.IFNA(IF(VLOOKUP($A151,'DESGLOSE PRESUPUESTO'!$A$4:$Q$503,15,FALSE)="X", "X", ""),"")</f>
        <v/>
      </c>
      <c r="P151" t="str">
        <f>_xlfn.IFNA(IF(VLOOKUP($A151,'DESGLOSE PRESUPUESTO'!$A$4:$Q$503,16,FALSE)="X", "X", ""),"")</f>
        <v/>
      </c>
      <c r="Q151" t="str">
        <f>_xlfn.IFNA(IF(VLOOKUP($A151,'DESGLOSE PRESUPUESTO'!$A$4:$Q$503,17,FALSE)="X", "X", ""),"")</f>
        <v/>
      </c>
      <c r="R151">
        <f>SUMIF('DESGLOSE PRESUPUESTO'!$A$5:$A$503,$A$5:$A$264,'DESGLOSE PRESUPUESTO'!$S$5:$S$503)</f>
        <v>0</v>
      </c>
    </row>
    <row r="152" spans="1:18" x14ac:dyDescent="0.25">
      <c r="A152" s="3" t="s">
        <v>704</v>
      </c>
      <c r="B152" t="str">
        <f>_xlfn.IFNA(VLOOKUP($A152,'DESGLOSE PRESUPUESTO'!$A$4:B$503,2,FALSE),"")</f>
        <v/>
      </c>
      <c r="C152" t="str">
        <f>_xlfn.IFNA(VLOOKUP($A152,'DESGLOSE PRESUPUESTO'!$A$4:C$503,3,FALSE),"")</f>
        <v/>
      </c>
      <c r="D152" t="str">
        <f>_xlfn.IFNA(VLOOKUP($A152,'DESGLOSE PRESUPUESTO'!$A$4:D$503,4,FALSE),"")</f>
        <v/>
      </c>
      <c r="E152" t="str">
        <f>_xlfn.IFNA(VLOOKUP($A152,'DESGLOSE PRESUPUESTO'!$A$4:E$503,5,FALSE),"")</f>
        <v/>
      </c>
      <c r="F152" t="str">
        <f>_xlfn.IFNA(IF(VLOOKUP($A152,'DESGLOSE PRESUPUESTO'!$A$4:$Q$503,6,FALSE)="X", "X", ""),"")</f>
        <v/>
      </c>
      <c r="G152" t="str">
        <f>_xlfn.IFNA(IF(VLOOKUP($A152,'DESGLOSE PRESUPUESTO'!$A$4:$Q$503,7,FALSE)="X", "X", ""),"")</f>
        <v/>
      </c>
      <c r="H152" t="str">
        <f>_xlfn.IFNA(IF(VLOOKUP($A152,'DESGLOSE PRESUPUESTO'!$A$4:$Q$503,8,FALSE)="X", "X", ""),"")</f>
        <v/>
      </c>
      <c r="I152" t="str">
        <f>_xlfn.IFNA(IF(VLOOKUP($A152,'DESGLOSE PRESUPUESTO'!$A$4:$Q$503,9,FALSE)="X", "X", ""),"")</f>
        <v/>
      </c>
      <c r="J152" t="str">
        <f>_xlfn.IFNA(IF(VLOOKUP($A152,'DESGLOSE PRESUPUESTO'!$A$4:$Q$503,10,FALSE)="X", "X", ""),"")</f>
        <v/>
      </c>
      <c r="K152" t="str">
        <f>_xlfn.IFNA(IF(VLOOKUP($A152,'DESGLOSE PRESUPUESTO'!$A$4:$Q$503,11,FALSE)="X", "X", ""),"")</f>
        <v/>
      </c>
      <c r="L152" t="str">
        <f>_xlfn.IFNA(IF(VLOOKUP($A152,'DESGLOSE PRESUPUESTO'!$A$4:$Q$503,12,FALSE)="X", "X", ""),"")</f>
        <v/>
      </c>
      <c r="M152" t="str">
        <f>_xlfn.IFNA(IF(VLOOKUP($A152,'DESGLOSE PRESUPUESTO'!$A$4:$Q$503,13,FALSE)="X", "X", ""),"")</f>
        <v/>
      </c>
      <c r="N152" t="str">
        <f>_xlfn.IFNA(IF(VLOOKUP($A152,'DESGLOSE PRESUPUESTO'!$A$4:$Q$503,14,FALSE)="X", "X", ""),"")</f>
        <v/>
      </c>
      <c r="O152" t="str">
        <f>_xlfn.IFNA(IF(VLOOKUP($A152,'DESGLOSE PRESUPUESTO'!$A$4:$Q$503,15,FALSE)="X", "X", ""),"")</f>
        <v/>
      </c>
      <c r="P152" t="str">
        <f>_xlfn.IFNA(IF(VLOOKUP($A152,'DESGLOSE PRESUPUESTO'!$A$4:$Q$503,16,FALSE)="X", "X", ""),"")</f>
        <v/>
      </c>
      <c r="Q152" t="str">
        <f>_xlfn.IFNA(IF(VLOOKUP($A152,'DESGLOSE PRESUPUESTO'!$A$4:$Q$503,17,FALSE)="X", "X", ""),"")</f>
        <v/>
      </c>
      <c r="R152">
        <f>SUMIF('DESGLOSE PRESUPUESTO'!$A$5:$A$503,$A$5:$A$264,'DESGLOSE PRESUPUESTO'!$S$5:$S$503)</f>
        <v>0</v>
      </c>
    </row>
    <row r="153" spans="1:18" x14ac:dyDescent="0.25">
      <c r="A153" s="3" t="s">
        <v>705</v>
      </c>
      <c r="B153" t="str">
        <f>_xlfn.IFNA(VLOOKUP($A153,'DESGLOSE PRESUPUESTO'!$A$4:B$503,2,FALSE),"")</f>
        <v/>
      </c>
      <c r="C153" t="str">
        <f>_xlfn.IFNA(VLOOKUP($A153,'DESGLOSE PRESUPUESTO'!$A$4:C$503,3,FALSE),"")</f>
        <v/>
      </c>
      <c r="D153" t="str">
        <f>_xlfn.IFNA(VLOOKUP($A153,'DESGLOSE PRESUPUESTO'!$A$4:D$503,4,FALSE),"")</f>
        <v/>
      </c>
      <c r="E153" t="str">
        <f>_xlfn.IFNA(VLOOKUP($A153,'DESGLOSE PRESUPUESTO'!$A$4:E$503,5,FALSE),"")</f>
        <v/>
      </c>
      <c r="F153" t="str">
        <f>_xlfn.IFNA(IF(VLOOKUP($A153,'DESGLOSE PRESUPUESTO'!$A$4:$Q$503,6,FALSE)="X", "X", ""),"")</f>
        <v/>
      </c>
      <c r="G153" t="str">
        <f>_xlfn.IFNA(IF(VLOOKUP($A153,'DESGLOSE PRESUPUESTO'!$A$4:$Q$503,7,FALSE)="X", "X", ""),"")</f>
        <v/>
      </c>
      <c r="H153" t="str">
        <f>_xlfn.IFNA(IF(VLOOKUP($A153,'DESGLOSE PRESUPUESTO'!$A$4:$Q$503,8,FALSE)="X", "X", ""),"")</f>
        <v/>
      </c>
      <c r="I153" t="str">
        <f>_xlfn.IFNA(IF(VLOOKUP($A153,'DESGLOSE PRESUPUESTO'!$A$4:$Q$503,9,FALSE)="X", "X", ""),"")</f>
        <v/>
      </c>
      <c r="J153" t="str">
        <f>_xlfn.IFNA(IF(VLOOKUP($A153,'DESGLOSE PRESUPUESTO'!$A$4:$Q$503,10,FALSE)="X", "X", ""),"")</f>
        <v/>
      </c>
      <c r="K153" t="str">
        <f>_xlfn.IFNA(IF(VLOOKUP($A153,'DESGLOSE PRESUPUESTO'!$A$4:$Q$503,11,FALSE)="X", "X", ""),"")</f>
        <v/>
      </c>
      <c r="L153" t="str">
        <f>_xlfn.IFNA(IF(VLOOKUP($A153,'DESGLOSE PRESUPUESTO'!$A$4:$Q$503,12,FALSE)="X", "X", ""),"")</f>
        <v/>
      </c>
      <c r="M153" t="str">
        <f>_xlfn.IFNA(IF(VLOOKUP($A153,'DESGLOSE PRESUPUESTO'!$A$4:$Q$503,13,FALSE)="X", "X", ""),"")</f>
        <v/>
      </c>
      <c r="N153" t="str">
        <f>_xlfn.IFNA(IF(VLOOKUP($A153,'DESGLOSE PRESUPUESTO'!$A$4:$Q$503,14,FALSE)="X", "X", ""),"")</f>
        <v/>
      </c>
      <c r="O153" t="str">
        <f>_xlfn.IFNA(IF(VLOOKUP($A153,'DESGLOSE PRESUPUESTO'!$A$4:$Q$503,15,FALSE)="X", "X", ""),"")</f>
        <v/>
      </c>
      <c r="P153" t="str">
        <f>_xlfn.IFNA(IF(VLOOKUP($A153,'DESGLOSE PRESUPUESTO'!$A$4:$Q$503,16,FALSE)="X", "X", ""),"")</f>
        <v/>
      </c>
      <c r="Q153" t="str">
        <f>_xlfn.IFNA(IF(VLOOKUP($A153,'DESGLOSE PRESUPUESTO'!$A$4:$Q$503,17,FALSE)="X", "X", ""),"")</f>
        <v/>
      </c>
      <c r="R153">
        <f>SUMIF('DESGLOSE PRESUPUESTO'!$A$5:$A$503,$A$5:$A$264,'DESGLOSE PRESUPUESTO'!$S$5:$S$503)</f>
        <v>0</v>
      </c>
    </row>
    <row r="154" spans="1:18" x14ac:dyDescent="0.25">
      <c r="A154" s="3" t="s">
        <v>706</v>
      </c>
      <c r="B154" t="str">
        <f>_xlfn.IFNA(VLOOKUP($A154,'DESGLOSE PRESUPUESTO'!$A$4:B$503,2,FALSE),"")</f>
        <v/>
      </c>
      <c r="C154" t="str">
        <f>_xlfn.IFNA(VLOOKUP($A154,'DESGLOSE PRESUPUESTO'!$A$4:C$503,3,FALSE),"")</f>
        <v/>
      </c>
      <c r="D154" t="str">
        <f>_xlfn.IFNA(VLOOKUP($A154,'DESGLOSE PRESUPUESTO'!$A$4:D$503,4,FALSE),"")</f>
        <v/>
      </c>
      <c r="E154" t="str">
        <f>_xlfn.IFNA(VLOOKUP($A154,'DESGLOSE PRESUPUESTO'!$A$4:E$503,5,FALSE),"")</f>
        <v/>
      </c>
      <c r="F154" t="str">
        <f>_xlfn.IFNA(IF(VLOOKUP($A154,'DESGLOSE PRESUPUESTO'!$A$4:$Q$503,6,FALSE)="X", "X", ""),"")</f>
        <v/>
      </c>
      <c r="G154" t="str">
        <f>_xlfn.IFNA(IF(VLOOKUP($A154,'DESGLOSE PRESUPUESTO'!$A$4:$Q$503,7,FALSE)="X", "X", ""),"")</f>
        <v/>
      </c>
      <c r="H154" t="str">
        <f>_xlfn.IFNA(IF(VLOOKUP($A154,'DESGLOSE PRESUPUESTO'!$A$4:$Q$503,8,FALSE)="X", "X", ""),"")</f>
        <v/>
      </c>
      <c r="I154" t="str">
        <f>_xlfn.IFNA(IF(VLOOKUP($A154,'DESGLOSE PRESUPUESTO'!$A$4:$Q$503,9,FALSE)="X", "X", ""),"")</f>
        <v/>
      </c>
      <c r="J154" t="str">
        <f>_xlfn.IFNA(IF(VLOOKUP($A154,'DESGLOSE PRESUPUESTO'!$A$4:$Q$503,10,FALSE)="X", "X", ""),"")</f>
        <v/>
      </c>
      <c r="K154" t="str">
        <f>_xlfn.IFNA(IF(VLOOKUP($A154,'DESGLOSE PRESUPUESTO'!$A$4:$Q$503,11,FALSE)="X", "X", ""),"")</f>
        <v/>
      </c>
      <c r="L154" t="str">
        <f>_xlfn.IFNA(IF(VLOOKUP($A154,'DESGLOSE PRESUPUESTO'!$A$4:$Q$503,12,FALSE)="X", "X", ""),"")</f>
        <v/>
      </c>
      <c r="M154" t="str">
        <f>_xlfn.IFNA(IF(VLOOKUP($A154,'DESGLOSE PRESUPUESTO'!$A$4:$Q$503,13,FALSE)="X", "X", ""),"")</f>
        <v/>
      </c>
      <c r="N154" t="str">
        <f>_xlfn.IFNA(IF(VLOOKUP($A154,'DESGLOSE PRESUPUESTO'!$A$4:$Q$503,14,FALSE)="X", "X", ""),"")</f>
        <v/>
      </c>
      <c r="O154" t="str">
        <f>_xlfn.IFNA(IF(VLOOKUP($A154,'DESGLOSE PRESUPUESTO'!$A$4:$Q$503,15,FALSE)="X", "X", ""),"")</f>
        <v/>
      </c>
      <c r="P154" t="str">
        <f>_xlfn.IFNA(IF(VLOOKUP($A154,'DESGLOSE PRESUPUESTO'!$A$4:$Q$503,16,FALSE)="X", "X", ""),"")</f>
        <v/>
      </c>
      <c r="Q154" t="str">
        <f>_xlfn.IFNA(IF(VLOOKUP($A154,'DESGLOSE PRESUPUESTO'!$A$4:$Q$503,17,FALSE)="X", "X", ""),"")</f>
        <v/>
      </c>
      <c r="R154">
        <f>SUMIF('DESGLOSE PRESUPUESTO'!$A$5:$A$503,$A$5:$A$264,'DESGLOSE PRESUPUESTO'!$S$5:$S$503)</f>
        <v>0</v>
      </c>
    </row>
    <row r="155" spans="1:18" x14ac:dyDescent="0.25">
      <c r="A155" s="3" t="s">
        <v>707</v>
      </c>
      <c r="B155" t="str">
        <f>_xlfn.IFNA(VLOOKUP($A155,'DESGLOSE PRESUPUESTO'!$A$4:B$503,2,FALSE),"")</f>
        <v/>
      </c>
      <c r="C155" t="str">
        <f>_xlfn.IFNA(VLOOKUP($A155,'DESGLOSE PRESUPUESTO'!$A$4:C$503,3,FALSE),"")</f>
        <v/>
      </c>
      <c r="D155" t="str">
        <f>_xlfn.IFNA(VLOOKUP($A155,'DESGLOSE PRESUPUESTO'!$A$4:D$503,4,FALSE),"")</f>
        <v/>
      </c>
      <c r="E155" t="str">
        <f>_xlfn.IFNA(VLOOKUP($A155,'DESGLOSE PRESUPUESTO'!$A$4:E$503,5,FALSE),"")</f>
        <v/>
      </c>
      <c r="F155" t="str">
        <f>_xlfn.IFNA(IF(VLOOKUP($A155,'DESGLOSE PRESUPUESTO'!$A$4:$Q$503,6,FALSE)="X", "X", ""),"")</f>
        <v/>
      </c>
      <c r="G155" t="str">
        <f>_xlfn.IFNA(IF(VLOOKUP($A155,'DESGLOSE PRESUPUESTO'!$A$4:$Q$503,7,FALSE)="X", "X", ""),"")</f>
        <v/>
      </c>
      <c r="H155" t="str">
        <f>_xlfn.IFNA(IF(VLOOKUP($A155,'DESGLOSE PRESUPUESTO'!$A$4:$Q$503,8,FALSE)="X", "X", ""),"")</f>
        <v/>
      </c>
      <c r="I155" t="str">
        <f>_xlfn.IFNA(IF(VLOOKUP($A155,'DESGLOSE PRESUPUESTO'!$A$4:$Q$503,9,FALSE)="X", "X", ""),"")</f>
        <v/>
      </c>
      <c r="J155" t="str">
        <f>_xlfn.IFNA(IF(VLOOKUP($A155,'DESGLOSE PRESUPUESTO'!$A$4:$Q$503,10,FALSE)="X", "X", ""),"")</f>
        <v/>
      </c>
      <c r="K155" t="str">
        <f>_xlfn.IFNA(IF(VLOOKUP($A155,'DESGLOSE PRESUPUESTO'!$A$4:$Q$503,11,FALSE)="X", "X", ""),"")</f>
        <v/>
      </c>
      <c r="L155" t="str">
        <f>_xlfn.IFNA(IF(VLOOKUP($A155,'DESGLOSE PRESUPUESTO'!$A$4:$Q$503,12,FALSE)="X", "X", ""),"")</f>
        <v/>
      </c>
      <c r="M155" t="str">
        <f>_xlfn.IFNA(IF(VLOOKUP($A155,'DESGLOSE PRESUPUESTO'!$A$4:$Q$503,13,FALSE)="X", "X", ""),"")</f>
        <v/>
      </c>
      <c r="N155" t="str">
        <f>_xlfn.IFNA(IF(VLOOKUP($A155,'DESGLOSE PRESUPUESTO'!$A$4:$Q$503,14,FALSE)="X", "X", ""),"")</f>
        <v/>
      </c>
      <c r="O155" t="str">
        <f>_xlfn.IFNA(IF(VLOOKUP($A155,'DESGLOSE PRESUPUESTO'!$A$4:$Q$503,15,FALSE)="X", "X", ""),"")</f>
        <v/>
      </c>
      <c r="P155" t="str">
        <f>_xlfn.IFNA(IF(VLOOKUP($A155,'DESGLOSE PRESUPUESTO'!$A$4:$Q$503,16,FALSE)="X", "X", ""),"")</f>
        <v/>
      </c>
      <c r="Q155" t="str">
        <f>_xlfn.IFNA(IF(VLOOKUP($A155,'DESGLOSE PRESUPUESTO'!$A$4:$Q$503,17,FALSE)="X", "X", ""),"")</f>
        <v/>
      </c>
      <c r="R155">
        <f>SUMIF('DESGLOSE PRESUPUESTO'!$A$5:$A$503,$A$5:$A$264,'DESGLOSE PRESUPUESTO'!$S$5:$S$503)</f>
        <v>0</v>
      </c>
    </row>
    <row r="156" spans="1:18" x14ac:dyDescent="0.25">
      <c r="A156" s="3" t="s">
        <v>708</v>
      </c>
      <c r="B156" t="str">
        <f>_xlfn.IFNA(VLOOKUP($A156,'DESGLOSE PRESUPUESTO'!$A$4:B$503,2,FALSE),"")</f>
        <v/>
      </c>
      <c r="C156" t="str">
        <f>_xlfn.IFNA(VLOOKUP($A156,'DESGLOSE PRESUPUESTO'!$A$4:C$503,3,FALSE),"")</f>
        <v/>
      </c>
      <c r="D156" t="str">
        <f>_xlfn.IFNA(VLOOKUP($A156,'DESGLOSE PRESUPUESTO'!$A$4:D$503,4,FALSE),"")</f>
        <v/>
      </c>
      <c r="E156" t="str">
        <f>_xlfn.IFNA(VLOOKUP($A156,'DESGLOSE PRESUPUESTO'!$A$4:E$503,5,FALSE),"")</f>
        <v/>
      </c>
      <c r="F156" t="str">
        <f>_xlfn.IFNA(IF(VLOOKUP($A156,'DESGLOSE PRESUPUESTO'!$A$4:$Q$503,6,FALSE)="X", "X", ""),"")</f>
        <v/>
      </c>
      <c r="G156" t="str">
        <f>_xlfn.IFNA(IF(VLOOKUP($A156,'DESGLOSE PRESUPUESTO'!$A$4:$Q$503,7,FALSE)="X", "X", ""),"")</f>
        <v/>
      </c>
      <c r="H156" t="str">
        <f>_xlfn.IFNA(IF(VLOOKUP($A156,'DESGLOSE PRESUPUESTO'!$A$4:$Q$503,8,FALSE)="X", "X", ""),"")</f>
        <v/>
      </c>
      <c r="I156" t="str">
        <f>_xlfn.IFNA(IF(VLOOKUP($A156,'DESGLOSE PRESUPUESTO'!$A$4:$Q$503,9,FALSE)="X", "X", ""),"")</f>
        <v/>
      </c>
      <c r="J156" t="str">
        <f>_xlfn.IFNA(IF(VLOOKUP($A156,'DESGLOSE PRESUPUESTO'!$A$4:$Q$503,10,FALSE)="X", "X", ""),"")</f>
        <v/>
      </c>
      <c r="K156" t="str">
        <f>_xlfn.IFNA(IF(VLOOKUP($A156,'DESGLOSE PRESUPUESTO'!$A$4:$Q$503,11,FALSE)="X", "X", ""),"")</f>
        <v/>
      </c>
      <c r="L156" t="str">
        <f>_xlfn.IFNA(IF(VLOOKUP($A156,'DESGLOSE PRESUPUESTO'!$A$4:$Q$503,12,FALSE)="X", "X", ""),"")</f>
        <v/>
      </c>
      <c r="M156" t="str">
        <f>_xlfn.IFNA(IF(VLOOKUP($A156,'DESGLOSE PRESUPUESTO'!$A$4:$Q$503,13,FALSE)="X", "X", ""),"")</f>
        <v/>
      </c>
      <c r="N156" t="str">
        <f>_xlfn.IFNA(IF(VLOOKUP($A156,'DESGLOSE PRESUPUESTO'!$A$4:$Q$503,14,FALSE)="X", "X", ""),"")</f>
        <v/>
      </c>
      <c r="O156" t="str">
        <f>_xlfn.IFNA(IF(VLOOKUP($A156,'DESGLOSE PRESUPUESTO'!$A$4:$Q$503,15,FALSE)="X", "X", ""),"")</f>
        <v/>
      </c>
      <c r="P156" t="str">
        <f>_xlfn.IFNA(IF(VLOOKUP($A156,'DESGLOSE PRESUPUESTO'!$A$4:$Q$503,16,FALSE)="X", "X", ""),"")</f>
        <v/>
      </c>
      <c r="Q156" t="str">
        <f>_xlfn.IFNA(IF(VLOOKUP($A156,'DESGLOSE PRESUPUESTO'!$A$4:$Q$503,17,FALSE)="X", "X", ""),"")</f>
        <v/>
      </c>
      <c r="R156">
        <f>SUMIF('DESGLOSE PRESUPUESTO'!$A$5:$A$503,$A$5:$A$264,'DESGLOSE PRESUPUESTO'!$S$5:$S$503)</f>
        <v>0</v>
      </c>
    </row>
    <row r="157" spans="1:18" x14ac:dyDescent="0.25">
      <c r="A157" s="3" t="s">
        <v>709</v>
      </c>
      <c r="B157" t="str">
        <f>_xlfn.IFNA(VLOOKUP($A157,'DESGLOSE PRESUPUESTO'!$A$4:B$503,2,FALSE),"")</f>
        <v/>
      </c>
      <c r="C157" t="str">
        <f>_xlfn.IFNA(VLOOKUP($A157,'DESGLOSE PRESUPUESTO'!$A$4:C$503,3,FALSE),"")</f>
        <v/>
      </c>
      <c r="D157" t="str">
        <f>_xlfn.IFNA(VLOOKUP($A157,'DESGLOSE PRESUPUESTO'!$A$4:D$503,4,FALSE),"")</f>
        <v/>
      </c>
      <c r="E157" t="str">
        <f>_xlfn.IFNA(VLOOKUP($A157,'DESGLOSE PRESUPUESTO'!$A$4:E$503,5,FALSE),"")</f>
        <v/>
      </c>
      <c r="F157" t="str">
        <f>_xlfn.IFNA(IF(VLOOKUP($A157,'DESGLOSE PRESUPUESTO'!$A$4:$Q$503,6,FALSE)="X", "X", ""),"")</f>
        <v/>
      </c>
      <c r="G157" t="str">
        <f>_xlfn.IFNA(IF(VLOOKUP($A157,'DESGLOSE PRESUPUESTO'!$A$4:$Q$503,7,FALSE)="X", "X", ""),"")</f>
        <v/>
      </c>
      <c r="H157" t="str">
        <f>_xlfn.IFNA(IF(VLOOKUP($A157,'DESGLOSE PRESUPUESTO'!$A$4:$Q$503,8,FALSE)="X", "X", ""),"")</f>
        <v/>
      </c>
      <c r="I157" t="str">
        <f>_xlfn.IFNA(IF(VLOOKUP($A157,'DESGLOSE PRESUPUESTO'!$A$4:$Q$503,9,FALSE)="X", "X", ""),"")</f>
        <v/>
      </c>
      <c r="J157" t="str">
        <f>_xlfn.IFNA(IF(VLOOKUP($A157,'DESGLOSE PRESUPUESTO'!$A$4:$Q$503,10,FALSE)="X", "X", ""),"")</f>
        <v/>
      </c>
      <c r="K157" t="str">
        <f>_xlfn.IFNA(IF(VLOOKUP($A157,'DESGLOSE PRESUPUESTO'!$A$4:$Q$503,11,FALSE)="X", "X", ""),"")</f>
        <v/>
      </c>
      <c r="L157" t="str">
        <f>_xlfn.IFNA(IF(VLOOKUP($A157,'DESGLOSE PRESUPUESTO'!$A$4:$Q$503,12,FALSE)="X", "X", ""),"")</f>
        <v/>
      </c>
      <c r="M157" t="str">
        <f>_xlfn.IFNA(IF(VLOOKUP($A157,'DESGLOSE PRESUPUESTO'!$A$4:$Q$503,13,FALSE)="X", "X", ""),"")</f>
        <v/>
      </c>
      <c r="N157" t="str">
        <f>_xlfn.IFNA(IF(VLOOKUP($A157,'DESGLOSE PRESUPUESTO'!$A$4:$Q$503,14,FALSE)="X", "X", ""),"")</f>
        <v/>
      </c>
      <c r="O157" t="str">
        <f>_xlfn.IFNA(IF(VLOOKUP($A157,'DESGLOSE PRESUPUESTO'!$A$4:$Q$503,15,FALSE)="X", "X", ""),"")</f>
        <v/>
      </c>
      <c r="P157" t="str">
        <f>_xlfn.IFNA(IF(VLOOKUP($A157,'DESGLOSE PRESUPUESTO'!$A$4:$Q$503,16,FALSE)="X", "X", ""),"")</f>
        <v/>
      </c>
      <c r="Q157" t="str">
        <f>_xlfn.IFNA(IF(VLOOKUP($A157,'DESGLOSE PRESUPUESTO'!$A$4:$Q$503,17,FALSE)="X", "X", ""),"")</f>
        <v/>
      </c>
      <c r="R157">
        <f>SUMIF('DESGLOSE PRESUPUESTO'!$A$5:$A$503,$A$5:$A$264,'DESGLOSE PRESUPUESTO'!$S$5:$S$503)</f>
        <v>0</v>
      </c>
    </row>
    <row r="158" spans="1:18" x14ac:dyDescent="0.25">
      <c r="A158" s="3" t="s">
        <v>710</v>
      </c>
      <c r="B158" t="str">
        <f>_xlfn.IFNA(VLOOKUP($A158,'DESGLOSE PRESUPUESTO'!$A$4:B$503,2,FALSE),"")</f>
        <v/>
      </c>
      <c r="C158" t="str">
        <f>_xlfn.IFNA(VLOOKUP($A158,'DESGLOSE PRESUPUESTO'!$A$4:C$503,3,FALSE),"")</f>
        <v/>
      </c>
      <c r="D158" t="str">
        <f>_xlfn.IFNA(VLOOKUP($A158,'DESGLOSE PRESUPUESTO'!$A$4:D$503,4,FALSE),"")</f>
        <v/>
      </c>
      <c r="E158" t="str">
        <f>_xlfn.IFNA(VLOOKUP($A158,'DESGLOSE PRESUPUESTO'!$A$4:E$503,5,FALSE),"")</f>
        <v/>
      </c>
      <c r="F158" t="str">
        <f>_xlfn.IFNA(IF(VLOOKUP($A158,'DESGLOSE PRESUPUESTO'!$A$4:$Q$503,6,FALSE)="X", "X", ""),"")</f>
        <v/>
      </c>
      <c r="G158" t="str">
        <f>_xlfn.IFNA(IF(VLOOKUP($A158,'DESGLOSE PRESUPUESTO'!$A$4:$Q$503,7,FALSE)="X", "X", ""),"")</f>
        <v/>
      </c>
      <c r="H158" t="str">
        <f>_xlfn.IFNA(IF(VLOOKUP($A158,'DESGLOSE PRESUPUESTO'!$A$4:$Q$503,8,FALSE)="X", "X", ""),"")</f>
        <v/>
      </c>
      <c r="I158" t="str">
        <f>_xlfn.IFNA(IF(VLOOKUP($A158,'DESGLOSE PRESUPUESTO'!$A$4:$Q$503,9,FALSE)="X", "X", ""),"")</f>
        <v/>
      </c>
      <c r="J158" t="str">
        <f>_xlfn.IFNA(IF(VLOOKUP($A158,'DESGLOSE PRESUPUESTO'!$A$4:$Q$503,10,FALSE)="X", "X", ""),"")</f>
        <v/>
      </c>
      <c r="K158" t="str">
        <f>_xlfn.IFNA(IF(VLOOKUP($A158,'DESGLOSE PRESUPUESTO'!$A$4:$Q$503,11,FALSE)="X", "X", ""),"")</f>
        <v/>
      </c>
      <c r="L158" t="str">
        <f>_xlfn.IFNA(IF(VLOOKUP($A158,'DESGLOSE PRESUPUESTO'!$A$4:$Q$503,12,FALSE)="X", "X", ""),"")</f>
        <v/>
      </c>
      <c r="M158" t="str">
        <f>_xlfn.IFNA(IF(VLOOKUP($A158,'DESGLOSE PRESUPUESTO'!$A$4:$Q$503,13,FALSE)="X", "X", ""),"")</f>
        <v/>
      </c>
      <c r="N158" t="str">
        <f>_xlfn.IFNA(IF(VLOOKUP($A158,'DESGLOSE PRESUPUESTO'!$A$4:$Q$503,14,FALSE)="X", "X", ""),"")</f>
        <v/>
      </c>
      <c r="O158" t="str">
        <f>_xlfn.IFNA(IF(VLOOKUP($A158,'DESGLOSE PRESUPUESTO'!$A$4:$Q$503,15,FALSE)="X", "X", ""),"")</f>
        <v/>
      </c>
      <c r="P158" t="str">
        <f>_xlfn.IFNA(IF(VLOOKUP($A158,'DESGLOSE PRESUPUESTO'!$A$4:$Q$503,16,FALSE)="X", "X", ""),"")</f>
        <v/>
      </c>
      <c r="Q158" t="str">
        <f>_xlfn.IFNA(IF(VLOOKUP($A158,'DESGLOSE PRESUPUESTO'!$A$4:$Q$503,17,FALSE)="X", "X", ""),"")</f>
        <v/>
      </c>
      <c r="R158">
        <f>SUMIF('DESGLOSE PRESUPUESTO'!$A$5:$A$503,$A$5:$A$264,'DESGLOSE PRESUPUESTO'!$S$5:$S$503)</f>
        <v>0</v>
      </c>
    </row>
    <row r="159" spans="1:18" x14ac:dyDescent="0.25">
      <c r="A159" s="3" t="s">
        <v>711</v>
      </c>
      <c r="B159" t="str">
        <f>_xlfn.IFNA(VLOOKUP($A159,'DESGLOSE PRESUPUESTO'!$A$4:B$503,2,FALSE),"")</f>
        <v/>
      </c>
      <c r="C159" t="str">
        <f>_xlfn.IFNA(VLOOKUP($A159,'DESGLOSE PRESUPUESTO'!$A$4:C$503,3,FALSE),"")</f>
        <v/>
      </c>
      <c r="D159" t="str">
        <f>_xlfn.IFNA(VLOOKUP($A159,'DESGLOSE PRESUPUESTO'!$A$4:D$503,4,FALSE),"")</f>
        <v/>
      </c>
      <c r="E159" t="str">
        <f>_xlfn.IFNA(VLOOKUP($A159,'DESGLOSE PRESUPUESTO'!$A$4:E$503,5,FALSE),"")</f>
        <v/>
      </c>
      <c r="F159" t="str">
        <f>_xlfn.IFNA(IF(VLOOKUP($A159,'DESGLOSE PRESUPUESTO'!$A$4:$Q$503,6,FALSE)="X", "X", ""),"")</f>
        <v/>
      </c>
      <c r="G159" t="str">
        <f>_xlfn.IFNA(IF(VLOOKUP($A159,'DESGLOSE PRESUPUESTO'!$A$4:$Q$503,7,FALSE)="X", "X", ""),"")</f>
        <v/>
      </c>
      <c r="H159" t="str">
        <f>_xlfn.IFNA(IF(VLOOKUP($A159,'DESGLOSE PRESUPUESTO'!$A$4:$Q$503,8,FALSE)="X", "X", ""),"")</f>
        <v/>
      </c>
      <c r="I159" t="str">
        <f>_xlfn.IFNA(IF(VLOOKUP($A159,'DESGLOSE PRESUPUESTO'!$A$4:$Q$503,9,FALSE)="X", "X", ""),"")</f>
        <v/>
      </c>
      <c r="J159" t="str">
        <f>_xlfn.IFNA(IF(VLOOKUP($A159,'DESGLOSE PRESUPUESTO'!$A$4:$Q$503,10,FALSE)="X", "X", ""),"")</f>
        <v/>
      </c>
      <c r="K159" t="str">
        <f>_xlfn.IFNA(IF(VLOOKUP($A159,'DESGLOSE PRESUPUESTO'!$A$4:$Q$503,11,FALSE)="X", "X", ""),"")</f>
        <v/>
      </c>
      <c r="L159" t="str">
        <f>_xlfn.IFNA(IF(VLOOKUP($A159,'DESGLOSE PRESUPUESTO'!$A$4:$Q$503,12,FALSE)="X", "X", ""),"")</f>
        <v/>
      </c>
      <c r="M159" t="str">
        <f>_xlfn.IFNA(IF(VLOOKUP($A159,'DESGLOSE PRESUPUESTO'!$A$4:$Q$503,13,FALSE)="X", "X", ""),"")</f>
        <v/>
      </c>
      <c r="N159" t="str">
        <f>_xlfn.IFNA(IF(VLOOKUP($A159,'DESGLOSE PRESUPUESTO'!$A$4:$Q$503,14,FALSE)="X", "X", ""),"")</f>
        <v/>
      </c>
      <c r="O159" t="str">
        <f>_xlfn.IFNA(IF(VLOOKUP($A159,'DESGLOSE PRESUPUESTO'!$A$4:$Q$503,15,FALSE)="X", "X", ""),"")</f>
        <v/>
      </c>
      <c r="P159" t="str">
        <f>_xlfn.IFNA(IF(VLOOKUP($A159,'DESGLOSE PRESUPUESTO'!$A$4:$Q$503,16,FALSE)="X", "X", ""),"")</f>
        <v/>
      </c>
      <c r="Q159" t="str">
        <f>_xlfn.IFNA(IF(VLOOKUP($A159,'DESGLOSE PRESUPUESTO'!$A$4:$Q$503,17,FALSE)="X", "X", ""),"")</f>
        <v/>
      </c>
      <c r="R159">
        <f>SUMIF('DESGLOSE PRESUPUESTO'!$A$5:$A$503,$A$5:$A$264,'DESGLOSE PRESUPUESTO'!$S$5:$S$503)</f>
        <v>0</v>
      </c>
    </row>
    <row r="160" spans="1:18" x14ac:dyDescent="0.25">
      <c r="A160" s="3" t="s">
        <v>712</v>
      </c>
      <c r="B160" t="str">
        <f>_xlfn.IFNA(VLOOKUP($A160,'DESGLOSE PRESUPUESTO'!$A$4:B$503,2,FALSE),"")</f>
        <v/>
      </c>
      <c r="C160" t="str">
        <f>_xlfn.IFNA(VLOOKUP($A160,'DESGLOSE PRESUPUESTO'!$A$4:C$503,3,FALSE),"")</f>
        <v/>
      </c>
      <c r="D160" t="str">
        <f>_xlfn.IFNA(VLOOKUP($A160,'DESGLOSE PRESUPUESTO'!$A$4:D$503,4,FALSE),"")</f>
        <v/>
      </c>
      <c r="E160" t="str">
        <f>_xlfn.IFNA(VLOOKUP($A160,'DESGLOSE PRESUPUESTO'!$A$4:E$503,5,FALSE),"")</f>
        <v/>
      </c>
      <c r="F160" t="str">
        <f>_xlfn.IFNA(IF(VLOOKUP($A160,'DESGLOSE PRESUPUESTO'!$A$4:$Q$503,6,FALSE)="X", "X", ""),"")</f>
        <v/>
      </c>
      <c r="G160" t="str">
        <f>_xlfn.IFNA(IF(VLOOKUP($A160,'DESGLOSE PRESUPUESTO'!$A$4:$Q$503,7,FALSE)="X", "X", ""),"")</f>
        <v/>
      </c>
      <c r="H160" t="str">
        <f>_xlfn.IFNA(IF(VLOOKUP($A160,'DESGLOSE PRESUPUESTO'!$A$4:$Q$503,8,FALSE)="X", "X", ""),"")</f>
        <v/>
      </c>
      <c r="I160" t="str">
        <f>_xlfn.IFNA(IF(VLOOKUP($A160,'DESGLOSE PRESUPUESTO'!$A$4:$Q$503,9,FALSE)="X", "X", ""),"")</f>
        <v/>
      </c>
      <c r="J160" t="str">
        <f>_xlfn.IFNA(IF(VLOOKUP($A160,'DESGLOSE PRESUPUESTO'!$A$4:$Q$503,10,FALSE)="X", "X", ""),"")</f>
        <v/>
      </c>
      <c r="K160" t="str">
        <f>_xlfn.IFNA(IF(VLOOKUP($A160,'DESGLOSE PRESUPUESTO'!$A$4:$Q$503,11,FALSE)="X", "X", ""),"")</f>
        <v/>
      </c>
      <c r="L160" t="str">
        <f>_xlfn.IFNA(IF(VLOOKUP($A160,'DESGLOSE PRESUPUESTO'!$A$4:$Q$503,12,FALSE)="X", "X", ""),"")</f>
        <v/>
      </c>
      <c r="M160" t="str">
        <f>_xlfn.IFNA(IF(VLOOKUP($A160,'DESGLOSE PRESUPUESTO'!$A$4:$Q$503,13,FALSE)="X", "X", ""),"")</f>
        <v/>
      </c>
      <c r="N160" t="str">
        <f>_xlfn.IFNA(IF(VLOOKUP($A160,'DESGLOSE PRESUPUESTO'!$A$4:$Q$503,14,FALSE)="X", "X", ""),"")</f>
        <v/>
      </c>
      <c r="O160" t="str">
        <f>_xlfn.IFNA(IF(VLOOKUP($A160,'DESGLOSE PRESUPUESTO'!$A$4:$Q$503,15,FALSE)="X", "X", ""),"")</f>
        <v/>
      </c>
      <c r="P160" t="str">
        <f>_xlfn.IFNA(IF(VLOOKUP($A160,'DESGLOSE PRESUPUESTO'!$A$4:$Q$503,16,FALSE)="X", "X", ""),"")</f>
        <v/>
      </c>
      <c r="Q160" t="str">
        <f>_xlfn.IFNA(IF(VLOOKUP($A160,'DESGLOSE PRESUPUESTO'!$A$4:$Q$503,17,FALSE)="X", "X", ""),"")</f>
        <v/>
      </c>
      <c r="R160">
        <f>SUMIF('DESGLOSE PRESUPUESTO'!$A$5:$A$503,$A$5:$A$264,'DESGLOSE PRESUPUESTO'!$S$5:$S$503)</f>
        <v>0</v>
      </c>
    </row>
    <row r="161" spans="1:18" x14ac:dyDescent="0.25">
      <c r="A161" s="3" t="s">
        <v>713</v>
      </c>
      <c r="B161" t="str">
        <f>_xlfn.IFNA(VLOOKUP($A161,'DESGLOSE PRESUPUESTO'!$A$4:B$503,2,FALSE),"")</f>
        <v/>
      </c>
      <c r="C161" t="str">
        <f>_xlfn.IFNA(VLOOKUP($A161,'DESGLOSE PRESUPUESTO'!$A$4:C$503,3,FALSE),"")</f>
        <v/>
      </c>
      <c r="D161" t="str">
        <f>_xlfn.IFNA(VLOOKUP($A161,'DESGLOSE PRESUPUESTO'!$A$4:D$503,4,FALSE),"")</f>
        <v/>
      </c>
      <c r="E161" t="str">
        <f>_xlfn.IFNA(VLOOKUP($A161,'DESGLOSE PRESUPUESTO'!$A$4:E$503,5,FALSE),"")</f>
        <v/>
      </c>
      <c r="F161" t="str">
        <f>_xlfn.IFNA(IF(VLOOKUP($A161,'DESGLOSE PRESUPUESTO'!$A$4:$Q$503,6,FALSE)="X", "X", ""),"")</f>
        <v/>
      </c>
      <c r="G161" t="str">
        <f>_xlfn.IFNA(IF(VLOOKUP($A161,'DESGLOSE PRESUPUESTO'!$A$4:$Q$503,7,FALSE)="X", "X", ""),"")</f>
        <v/>
      </c>
      <c r="H161" t="str">
        <f>_xlfn.IFNA(IF(VLOOKUP($A161,'DESGLOSE PRESUPUESTO'!$A$4:$Q$503,8,FALSE)="X", "X", ""),"")</f>
        <v/>
      </c>
      <c r="I161" t="str">
        <f>_xlfn.IFNA(IF(VLOOKUP($A161,'DESGLOSE PRESUPUESTO'!$A$4:$Q$503,9,FALSE)="X", "X", ""),"")</f>
        <v/>
      </c>
      <c r="J161" t="str">
        <f>_xlfn.IFNA(IF(VLOOKUP($A161,'DESGLOSE PRESUPUESTO'!$A$4:$Q$503,10,FALSE)="X", "X", ""),"")</f>
        <v/>
      </c>
      <c r="K161" t="str">
        <f>_xlfn.IFNA(IF(VLOOKUP($A161,'DESGLOSE PRESUPUESTO'!$A$4:$Q$503,11,FALSE)="X", "X", ""),"")</f>
        <v/>
      </c>
      <c r="L161" t="str">
        <f>_xlfn.IFNA(IF(VLOOKUP($A161,'DESGLOSE PRESUPUESTO'!$A$4:$Q$503,12,FALSE)="X", "X", ""),"")</f>
        <v/>
      </c>
      <c r="M161" t="str">
        <f>_xlfn.IFNA(IF(VLOOKUP($A161,'DESGLOSE PRESUPUESTO'!$A$4:$Q$503,13,FALSE)="X", "X", ""),"")</f>
        <v/>
      </c>
      <c r="N161" t="str">
        <f>_xlfn.IFNA(IF(VLOOKUP($A161,'DESGLOSE PRESUPUESTO'!$A$4:$Q$503,14,FALSE)="X", "X", ""),"")</f>
        <v/>
      </c>
      <c r="O161" t="str">
        <f>_xlfn.IFNA(IF(VLOOKUP($A161,'DESGLOSE PRESUPUESTO'!$A$4:$Q$503,15,FALSE)="X", "X", ""),"")</f>
        <v/>
      </c>
      <c r="P161" t="str">
        <f>_xlfn.IFNA(IF(VLOOKUP($A161,'DESGLOSE PRESUPUESTO'!$A$4:$Q$503,16,FALSE)="X", "X", ""),"")</f>
        <v/>
      </c>
      <c r="Q161" t="str">
        <f>_xlfn.IFNA(IF(VLOOKUP($A161,'DESGLOSE PRESUPUESTO'!$A$4:$Q$503,17,FALSE)="X", "X", ""),"")</f>
        <v/>
      </c>
      <c r="R161">
        <f>SUMIF('DESGLOSE PRESUPUESTO'!$A$5:$A$503,$A$5:$A$264,'DESGLOSE PRESUPUESTO'!$S$5:$S$503)</f>
        <v>0</v>
      </c>
    </row>
    <row r="162" spans="1:18" x14ac:dyDescent="0.25">
      <c r="A162" s="3" t="s">
        <v>714</v>
      </c>
      <c r="B162" t="str">
        <f>_xlfn.IFNA(VLOOKUP($A162,'DESGLOSE PRESUPUESTO'!$A$4:B$503,2,FALSE),"")</f>
        <v/>
      </c>
      <c r="C162" t="str">
        <f>_xlfn.IFNA(VLOOKUP($A162,'DESGLOSE PRESUPUESTO'!$A$4:C$503,3,FALSE),"")</f>
        <v/>
      </c>
      <c r="D162" t="str">
        <f>_xlfn.IFNA(VLOOKUP($A162,'DESGLOSE PRESUPUESTO'!$A$4:D$503,4,FALSE),"")</f>
        <v/>
      </c>
      <c r="E162" t="str">
        <f>_xlfn.IFNA(VLOOKUP($A162,'DESGLOSE PRESUPUESTO'!$A$4:E$503,5,FALSE),"")</f>
        <v/>
      </c>
      <c r="F162" t="str">
        <f>_xlfn.IFNA(IF(VLOOKUP($A162,'DESGLOSE PRESUPUESTO'!$A$4:$Q$503,6,FALSE)="X", "X", ""),"")</f>
        <v/>
      </c>
      <c r="G162" t="str">
        <f>_xlfn.IFNA(IF(VLOOKUP($A162,'DESGLOSE PRESUPUESTO'!$A$4:$Q$503,7,FALSE)="X", "X", ""),"")</f>
        <v/>
      </c>
      <c r="H162" t="str">
        <f>_xlfn.IFNA(IF(VLOOKUP($A162,'DESGLOSE PRESUPUESTO'!$A$4:$Q$503,8,FALSE)="X", "X", ""),"")</f>
        <v/>
      </c>
      <c r="I162" t="str">
        <f>_xlfn.IFNA(IF(VLOOKUP($A162,'DESGLOSE PRESUPUESTO'!$A$4:$Q$503,9,FALSE)="X", "X", ""),"")</f>
        <v/>
      </c>
      <c r="J162" t="str">
        <f>_xlfn.IFNA(IF(VLOOKUP($A162,'DESGLOSE PRESUPUESTO'!$A$4:$Q$503,10,FALSE)="X", "X", ""),"")</f>
        <v/>
      </c>
      <c r="K162" t="str">
        <f>_xlfn.IFNA(IF(VLOOKUP($A162,'DESGLOSE PRESUPUESTO'!$A$4:$Q$503,11,FALSE)="X", "X", ""),"")</f>
        <v/>
      </c>
      <c r="L162" t="str">
        <f>_xlfn.IFNA(IF(VLOOKUP($A162,'DESGLOSE PRESUPUESTO'!$A$4:$Q$503,12,FALSE)="X", "X", ""),"")</f>
        <v/>
      </c>
      <c r="M162" t="str">
        <f>_xlfn.IFNA(IF(VLOOKUP($A162,'DESGLOSE PRESUPUESTO'!$A$4:$Q$503,13,FALSE)="X", "X", ""),"")</f>
        <v/>
      </c>
      <c r="N162" t="str">
        <f>_xlfn.IFNA(IF(VLOOKUP($A162,'DESGLOSE PRESUPUESTO'!$A$4:$Q$503,14,FALSE)="X", "X", ""),"")</f>
        <v/>
      </c>
      <c r="O162" t="str">
        <f>_xlfn.IFNA(IF(VLOOKUP($A162,'DESGLOSE PRESUPUESTO'!$A$4:$Q$503,15,FALSE)="X", "X", ""),"")</f>
        <v/>
      </c>
      <c r="P162" t="str">
        <f>_xlfn.IFNA(IF(VLOOKUP($A162,'DESGLOSE PRESUPUESTO'!$A$4:$Q$503,16,FALSE)="X", "X", ""),"")</f>
        <v/>
      </c>
      <c r="Q162" t="str">
        <f>_xlfn.IFNA(IF(VLOOKUP($A162,'DESGLOSE PRESUPUESTO'!$A$4:$Q$503,17,FALSE)="X", "X", ""),"")</f>
        <v/>
      </c>
      <c r="R162">
        <f>SUMIF('DESGLOSE PRESUPUESTO'!$A$5:$A$503,$A$5:$A$264,'DESGLOSE PRESUPUESTO'!$S$5:$S$503)</f>
        <v>0</v>
      </c>
    </row>
    <row r="163" spans="1:18" x14ac:dyDescent="0.25">
      <c r="A163" s="3" t="s">
        <v>715</v>
      </c>
      <c r="B163" t="str">
        <f>_xlfn.IFNA(VLOOKUP($A163,'DESGLOSE PRESUPUESTO'!$A$4:B$503,2,FALSE),"")</f>
        <v/>
      </c>
      <c r="C163" t="str">
        <f>_xlfn.IFNA(VLOOKUP($A163,'DESGLOSE PRESUPUESTO'!$A$4:C$503,3,FALSE),"")</f>
        <v/>
      </c>
      <c r="D163" t="str">
        <f>_xlfn.IFNA(VLOOKUP($A163,'DESGLOSE PRESUPUESTO'!$A$4:D$503,4,FALSE),"")</f>
        <v/>
      </c>
      <c r="E163" t="str">
        <f>_xlfn.IFNA(VLOOKUP($A163,'DESGLOSE PRESUPUESTO'!$A$4:E$503,5,FALSE),"")</f>
        <v/>
      </c>
      <c r="F163" t="str">
        <f>_xlfn.IFNA(IF(VLOOKUP($A163,'DESGLOSE PRESUPUESTO'!$A$4:$Q$503,6,FALSE)="X", "X", ""),"")</f>
        <v/>
      </c>
      <c r="G163" t="str">
        <f>_xlfn.IFNA(IF(VLOOKUP($A163,'DESGLOSE PRESUPUESTO'!$A$4:$Q$503,7,FALSE)="X", "X", ""),"")</f>
        <v/>
      </c>
      <c r="H163" t="str">
        <f>_xlfn.IFNA(IF(VLOOKUP($A163,'DESGLOSE PRESUPUESTO'!$A$4:$Q$503,8,FALSE)="X", "X", ""),"")</f>
        <v/>
      </c>
      <c r="I163" t="str">
        <f>_xlfn.IFNA(IF(VLOOKUP($A163,'DESGLOSE PRESUPUESTO'!$A$4:$Q$503,9,FALSE)="X", "X", ""),"")</f>
        <v/>
      </c>
      <c r="J163" t="str">
        <f>_xlfn.IFNA(IF(VLOOKUP($A163,'DESGLOSE PRESUPUESTO'!$A$4:$Q$503,10,FALSE)="X", "X", ""),"")</f>
        <v/>
      </c>
      <c r="K163" t="str">
        <f>_xlfn.IFNA(IF(VLOOKUP($A163,'DESGLOSE PRESUPUESTO'!$A$4:$Q$503,11,FALSE)="X", "X", ""),"")</f>
        <v/>
      </c>
      <c r="L163" t="str">
        <f>_xlfn.IFNA(IF(VLOOKUP($A163,'DESGLOSE PRESUPUESTO'!$A$4:$Q$503,12,FALSE)="X", "X", ""),"")</f>
        <v/>
      </c>
      <c r="M163" t="str">
        <f>_xlfn.IFNA(IF(VLOOKUP($A163,'DESGLOSE PRESUPUESTO'!$A$4:$Q$503,13,FALSE)="X", "X", ""),"")</f>
        <v/>
      </c>
      <c r="N163" t="str">
        <f>_xlfn.IFNA(IF(VLOOKUP($A163,'DESGLOSE PRESUPUESTO'!$A$4:$Q$503,14,FALSE)="X", "X", ""),"")</f>
        <v/>
      </c>
      <c r="O163" t="str">
        <f>_xlfn.IFNA(IF(VLOOKUP($A163,'DESGLOSE PRESUPUESTO'!$A$4:$Q$503,15,FALSE)="X", "X", ""),"")</f>
        <v/>
      </c>
      <c r="P163" t="str">
        <f>_xlfn.IFNA(IF(VLOOKUP($A163,'DESGLOSE PRESUPUESTO'!$A$4:$Q$503,16,FALSE)="X", "X", ""),"")</f>
        <v/>
      </c>
      <c r="Q163" t="str">
        <f>_xlfn.IFNA(IF(VLOOKUP($A163,'DESGLOSE PRESUPUESTO'!$A$4:$Q$503,17,FALSE)="X", "X", ""),"")</f>
        <v/>
      </c>
      <c r="R163">
        <f>SUMIF('DESGLOSE PRESUPUESTO'!$A$5:$A$503,$A$5:$A$264,'DESGLOSE PRESUPUESTO'!$S$5:$S$503)</f>
        <v>0</v>
      </c>
    </row>
    <row r="164" spans="1:18" x14ac:dyDescent="0.25">
      <c r="A164" s="3" t="s">
        <v>716</v>
      </c>
      <c r="B164" t="str">
        <f>_xlfn.IFNA(VLOOKUP($A164,'DESGLOSE PRESUPUESTO'!$A$4:B$503,2,FALSE),"")</f>
        <v/>
      </c>
      <c r="C164" t="str">
        <f>_xlfn.IFNA(VLOOKUP($A164,'DESGLOSE PRESUPUESTO'!$A$4:C$503,3,FALSE),"")</f>
        <v/>
      </c>
      <c r="D164" t="str">
        <f>_xlfn.IFNA(VLOOKUP($A164,'DESGLOSE PRESUPUESTO'!$A$4:D$503,4,FALSE),"")</f>
        <v/>
      </c>
      <c r="E164" t="str">
        <f>_xlfn.IFNA(VLOOKUP($A164,'DESGLOSE PRESUPUESTO'!$A$4:E$503,5,FALSE),"")</f>
        <v/>
      </c>
      <c r="F164" t="str">
        <f>_xlfn.IFNA(IF(VLOOKUP($A164,'DESGLOSE PRESUPUESTO'!$A$4:$Q$503,6,FALSE)="X", "X", ""),"")</f>
        <v/>
      </c>
      <c r="G164" t="str">
        <f>_xlfn.IFNA(IF(VLOOKUP($A164,'DESGLOSE PRESUPUESTO'!$A$4:$Q$503,7,FALSE)="X", "X", ""),"")</f>
        <v/>
      </c>
      <c r="H164" t="str">
        <f>_xlfn.IFNA(IF(VLOOKUP($A164,'DESGLOSE PRESUPUESTO'!$A$4:$Q$503,8,FALSE)="X", "X", ""),"")</f>
        <v/>
      </c>
      <c r="I164" t="str">
        <f>_xlfn.IFNA(IF(VLOOKUP($A164,'DESGLOSE PRESUPUESTO'!$A$4:$Q$503,9,FALSE)="X", "X", ""),"")</f>
        <v/>
      </c>
      <c r="J164" t="str">
        <f>_xlfn.IFNA(IF(VLOOKUP($A164,'DESGLOSE PRESUPUESTO'!$A$4:$Q$503,10,FALSE)="X", "X", ""),"")</f>
        <v/>
      </c>
      <c r="K164" t="str">
        <f>_xlfn.IFNA(IF(VLOOKUP($A164,'DESGLOSE PRESUPUESTO'!$A$4:$Q$503,11,FALSE)="X", "X", ""),"")</f>
        <v/>
      </c>
      <c r="L164" t="str">
        <f>_xlfn.IFNA(IF(VLOOKUP($A164,'DESGLOSE PRESUPUESTO'!$A$4:$Q$503,12,FALSE)="X", "X", ""),"")</f>
        <v/>
      </c>
      <c r="M164" t="str">
        <f>_xlfn.IFNA(IF(VLOOKUP($A164,'DESGLOSE PRESUPUESTO'!$A$4:$Q$503,13,FALSE)="X", "X", ""),"")</f>
        <v/>
      </c>
      <c r="N164" t="str">
        <f>_xlfn.IFNA(IF(VLOOKUP($A164,'DESGLOSE PRESUPUESTO'!$A$4:$Q$503,14,FALSE)="X", "X", ""),"")</f>
        <v/>
      </c>
      <c r="O164" t="str">
        <f>_xlfn.IFNA(IF(VLOOKUP($A164,'DESGLOSE PRESUPUESTO'!$A$4:$Q$503,15,FALSE)="X", "X", ""),"")</f>
        <v/>
      </c>
      <c r="P164" t="str">
        <f>_xlfn.IFNA(IF(VLOOKUP($A164,'DESGLOSE PRESUPUESTO'!$A$4:$Q$503,16,FALSE)="X", "X", ""),"")</f>
        <v/>
      </c>
      <c r="Q164" t="str">
        <f>_xlfn.IFNA(IF(VLOOKUP($A164,'DESGLOSE PRESUPUESTO'!$A$4:$Q$503,17,FALSE)="X", "X", ""),"")</f>
        <v/>
      </c>
      <c r="R164">
        <f>SUMIF('DESGLOSE PRESUPUESTO'!$A$5:$A$503,$A$5:$A$264,'DESGLOSE PRESUPUESTO'!$S$5:$S$503)</f>
        <v>0</v>
      </c>
    </row>
    <row r="165" spans="1:18" x14ac:dyDescent="0.25">
      <c r="A165" s="3" t="s">
        <v>717</v>
      </c>
      <c r="B165" t="str">
        <f>_xlfn.IFNA(VLOOKUP($A165,'DESGLOSE PRESUPUESTO'!$A$4:B$503,2,FALSE),"")</f>
        <v/>
      </c>
      <c r="C165" t="str">
        <f>_xlfn.IFNA(VLOOKUP($A165,'DESGLOSE PRESUPUESTO'!$A$4:C$503,3,FALSE),"")</f>
        <v/>
      </c>
      <c r="D165" t="str">
        <f>_xlfn.IFNA(VLOOKUP($A165,'DESGLOSE PRESUPUESTO'!$A$4:D$503,4,FALSE),"")</f>
        <v/>
      </c>
      <c r="E165" t="str">
        <f>_xlfn.IFNA(VLOOKUP($A165,'DESGLOSE PRESUPUESTO'!$A$4:E$503,5,FALSE),"")</f>
        <v/>
      </c>
      <c r="F165" t="str">
        <f>_xlfn.IFNA(IF(VLOOKUP($A165,'DESGLOSE PRESUPUESTO'!$A$4:$Q$503,6,FALSE)="X", "X", ""),"")</f>
        <v/>
      </c>
      <c r="G165" t="str">
        <f>_xlfn.IFNA(IF(VLOOKUP($A165,'DESGLOSE PRESUPUESTO'!$A$4:$Q$503,7,FALSE)="X", "X", ""),"")</f>
        <v/>
      </c>
      <c r="H165" t="str">
        <f>_xlfn.IFNA(IF(VLOOKUP($A165,'DESGLOSE PRESUPUESTO'!$A$4:$Q$503,8,FALSE)="X", "X", ""),"")</f>
        <v/>
      </c>
      <c r="I165" t="str">
        <f>_xlfn.IFNA(IF(VLOOKUP($A165,'DESGLOSE PRESUPUESTO'!$A$4:$Q$503,9,FALSE)="X", "X", ""),"")</f>
        <v/>
      </c>
      <c r="J165" t="str">
        <f>_xlfn.IFNA(IF(VLOOKUP($A165,'DESGLOSE PRESUPUESTO'!$A$4:$Q$503,10,FALSE)="X", "X", ""),"")</f>
        <v/>
      </c>
      <c r="K165" t="str">
        <f>_xlfn.IFNA(IF(VLOOKUP($A165,'DESGLOSE PRESUPUESTO'!$A$4:$Q$503,11,FALSE)="X", "X", ""),"")</f>
        <v/>
      </c>
      <c r="L165" t="str">
        <f>_xlfn.IFNA(IF(VLOOKUP($A165,'DESGLOSE PRESUPUESTO'!$A$4:$Q$503,12,FALSE)="X", "X", ""),"")</f>
        <v/>
      </c>
      <c r="M165" t="str">
        <f>_xlfn.IFNA(IF(VLOOKUP($A165,'DESGLOSE PRESUPUESTO'!$A$4:$Q$503,13,FALSE)="X", "X", ""),"")</f>
        <v/>
      </c>
      <c r="N165" t="str">
        <f>_xlfn.IFNA(IF(VLOOKUP($A165,'DESGLOSE PRESUPUESTO'!$A$4:$Q$503,14,FALSE)="X", "X", ""),"")</f>
        <v/>
      </c>
      <c r="O165" t="str">
        <f>_xlfn.IFNA(IF(VLOOKUP($A165,'DESGLOSE PRESUPUESTO'!$A$4:$Q$503,15,FALSE)="X", "X", ""),"")</f>
        <v/>
      </c>
      <c r="P165" t="str">
        <f>_xlfn.IFNA(IF(VLOOKUP($A165,'DESGLOSE PRESUPUESTO'!$A$4:$Q$503,16,FALSE)="X", "X", ""),"")</f>
        <v/>
      </c>
      <c r="Q165" t="str">
        <f>_xlfn.IFNA(IF(VLOOKUP($A165,'DESGLOSE PRESUPUESTO'!$A$4:$Q$503,17,FALSE)="X", "X", ""),"")</f>
        <v/>
      </c>
      <c r="R165">
        <f>SUMIF('DESGLOSE PRESUPUESTO'!$A$5:$A$503,$A$5:$A$264,'DESGLOSE PRESUPUESTO'!$S$5:$S$503)</f>
        <v>0</v>
      </c>
    </row>
    <row r="166" spans="1:18" x14ac:dyDescent="0.25">
      <c r="A166" s="3" t="s">
        <v>718</v>
      </c>
      <c r="B166" t="str">
        <f>_xlfn.IFNA(VLOOKUP($A166,'DESGLOSE PRESUPUESTO'!$A$4:B$503,2,FALSE),"")</f>
        <v/>
      </c>
      <c r="C166" t="str">
        <f>_xlfn.IFNA(VLOOKUP($A166,'DESGLOSE PRESUPUESTO'!$A$4:C$503,3,FALSE),"")</f>
        <v/>
      </c>
      <c r="D166" t="str">
        <f>_xlfn.IFNA(VLOOKUP($A166,'DESGLOSE PRESUPUESTO'!$A$4:D$503,4,FALSE),"")</f>
        <v/>
      </c>
      <c r="E166" t="str">
        <f>_xlfn.IFNA(VLOOKUP($A166,'DESGLOSE PRESUPUESTO'!$A$4:E$503,5,FALSE),"")</f>
        <v/>
      </c>
      <c r="F166" t="str">
        <f>_xlfn.IFNA(IF(VLOOKUP($A166,'DESGLOSE PRESUPUESTO'!$A$4:$Q$503,6,FALSE)="X", "X", ""),"")</f>
        <v/>
      </c>
      <c r="G166" t="str">
        <f>_xlfn.IFNA(IF(VLOOKUP($A166,'DESGLOSE PRESUPUESTO'!$A$4:$Q$503,7,FALSE)="X", "X", ""),"")</f>
        <v/>
      </c>
      <c r="H166" t="str">
        <f>_xlfn.IFNA(IF(VLOOKUP($A166,'DESGLOSE PRESUPUESTO'!$A$4:$Q$503,8,FALSE)="X", "X", ""),"")</f>
        <v/>
      </c>
      <c r="I166" t="str">
        <f>_xlfn.IFNA(IF(VLOOKUP($A166,'DESGLOSE PRESUPUESTO'!$A$4:$Q$503,9,FALSE)="X", "X", ""),"")</f>
        <v/>
      </c>
      <c r="J166" t="str">
        <f>_xlfn.IFNA(IF(VLOOKUP($A166,'DESGLOSE PRESUPUESTO'!$A$4:$Q$503,10,FALSE)="X", "X", ""),"")</f>
        <v/>
      </c>
      <c r="K166" t="str">
        <f>_xlfn.IFNA(IF(VLOOKUP($A166,'DESGLOSE PRESUPUESTO'!$A$4:$Q$503,11,FALSE)="X", "X", ""),"")</f>
        <v/>
      </c>
      <c r="L166" t="str">
        <f>_xlfn.IFNA(IF(VLOOKUP($A166,'DESGLOSE PRESUPUESTO'!$A$4:$Q$503,12,FALSE)="X", "X", ""),"")</f>
        <v/>
      </c>
      <c r="M166" t="str">
        <f>_xlfn.IFNA(IF(VLOOKUP($A166,'DESGLOSE PRESUPUESTO'!$A$4:$Q$503,13,FALSE)="X", "X", ""),"")</f>
        <v/>
      </c>
      <c r="N166" t="str">
        <f>_xlfn.IFNA(IF(VLOOKUP($A166,'DESGLOSE PRESUPUESTO'!$A$4:$Q$503,14,FALSE)="X", "X", ""),"")</f>
        <v/>
      </c>
      <c r="O166" t="str">
        <f>_xlfn.IFNA(IF(VLOOKUP($A166,'DESGLOSE PRESUPUESTO'!$A$4:$Q$503,15,FALSE)="X", "X", ""),"")</f>
        <v/>
      </c>
      <c r="P166" t="str">
        <f>_xlfn.IFNA(IF(VLOOKUP($A166,'DESGLOSE PRESUPUESTO'!$A$4:$Q$503,16,FALSE)="X", "X", ""),"")</f>
        <v/>
      </c>
      <c r="Q166" t="str">
        <f>_xlfn.IFNA(IF(VLOOKUP($A166,'DESGLOSE PRESUPUESTO'!$A$4:$Q$503,17,FALSE)="X", "X", ""),"")</f>
        <v/>
      </c>
      <c r="R166">
        <f>SUMIF('DESGLOSE PRESUPUESTO'!$A$5:$A$503,$A$5:$A$264,'DESGLOSE PRESUPUESTO'!$S$5:$S$503)</f>
        <v>0</v>
      </c>
    </row>
    <row r="167" spans="1:18" x14ac:dyDescent="0.25">
      <c r="A167" s="3" t="s">
        <v>719</v>
      </c>
      <c r="B167" t="str">
        <f>_xlfn.IFNA(VLOOKUP($A167,'DESGLOSE PRESUPUESTO'!$A$4:B$503,2,FALSE),"")</f>
        <v/>
      </c>
      <c r="C167" t="str">
        <f>_xlfn.IFNA(VLOOKUP($A167,'DESGLOSE PRESUPUESTO'!$A$4:C$503,3,FALSE),"")</f>
        <v/>
      </c>
      <c r="D167" t="str">
        <f>_xlfn.IFNA(VLOOKUP($A167,'DESGLOSE PRESUPUESTO'!$A$4:D$503,4,FALSE),"")</f>
        <v/>
      </c>
      <c r="E167" t="str">
        <f>_xlfn.IFNA(VLOOKUP($A167,'DESGLOSE PRESUPUESTO'!$A$4:E$503,5,FALSE),"")</f>
        <v/>
      </c>
      <c r="F167" t="str">
        <f>_xlfn.IFNA(IF(VLOOKUP($A167,'DESGLOSE PRESUPUESTO'!$A$4:$Q$503,6,FALSE)="X", "X", ""),"")</f>
        <v/>
      </c>
      <c r="G167" t="str">
        <f>_xlfn.IFNA(IF(VLOOKUP($A167,'DESGLOSE PRESUPUESTO'!$A$4:$Q$503,7,FALSE)="X", "X", ""),"")</f>
        <v/>
      </c>
      <c r="H167" t="str">
        <f>_xlfn.IFNA(IF(VLOOKUP($A167,'DESGLOSE PRESUPUESTO'!$A$4:$Q$503,8,FALSE)="X", "X", ""),"")</f>
        <v/>
      </c>
      <c r="I167" t="str">
        <f>_xlfn.IFNA(IF(VLOOKUP($A167,'DESGLOSE PRESUPUESTO'!$A$4:$Q$503,9,FALSE)="X", "X", ""),"")</f>
        <v/>
      </c>
      <c r="J167" t="str">
        <f>_xlfn.IFNA(IF(VLOOKUP($A167,'DESGLOSE PRESUPUESTO'!$A$4:$Q$503,10,FALSE)="X", "X", ""),"")</f>
        <v/>
      </c>
      <c r="K167" t="str">
        <f>_xlfn.IFNA(IF(VLOOKUP($A167,'DESGLOSE PRESUPUESTO'!$A$4:$Q$503,11,FALSE)="X", "X", ""),"")</f>
        <v/>
      </c>
      <c r="L167" t="str">
        <f>_xlfn.IFNA(IF(VLOOKUP($A167,'DESGLOSE PRESUPUESTO'!$A$4:$Q$503,12,FALSE)="X", "X", ""),"")</f>
        <v/>
      </c>
      <c r="M167" t="str">
        <f>_xlfn.IFNA(IF(VLOOKUP($A167,'DESGLOSE PRESUPUESTO'!$A$4:$Q$503,13,FALSE)="X", "X", ""),"")</f>
        <v/>
      </c>
      <c r="N167" t="str">
        <f>_xlfn.IFNA(IF(VLOOKUP($A167,'DESGLOSE PRESUPUESTO'!$A$4:$Q$503,14,FALSE)="X", "X", ""),"")</f>
        <v/>
      </c>
      <c r="O167" t="str">
        <f>_xlfn.IFNA(IF(VLOOKUP($A167,'DESGLOSE PRESUPUESTO'!$A$4:$Q$503,15,FALSE)="X", "X", ""),"")</f>
        <v/>
      </c>
      <c r="P167" t="str">
        <f>_xlfn.IFNA(IF(VLOOKUP($A167,'DESGLOSE PRESUPUESTO'!$A$4:$Q$503,16,FALSE)="X", "X", ""),"")</f>
        <v/>
      </c>
      <c r="Q167" t="str">
        <f>_xlfn.IFNA(IF(VLOOKUP($A167,'DESGLOSE PRESUPUESTO'!$A$4:$Q$503,17,FALSE)="X", "X", ""),"")</f>
        <v/>
      </c>
      <c r="R167">
        <f>SUMIF('DESGLOSE PRESUPUESTO'!$A$5:$A$503,$A$5:$A$264,'DESGLOSE PRESUPUESTO'!$S$5:$S$503)</f>
        <v>0</v>
      </c>
    </row>
    <row r="168" spans="1:18" x14ac:dyDescent="0.25">
      <c r="A168" s="3" t="s">
        <v>720</v>
      </c>
      <c r="B168" t="str">
        <f>_xlfn.IFNA(VLOOKUP($A168,'DESGLOSE PRESUPUESTO'!$A$4:B$503,2,FALSE),"")</f>
        <v/>
      </c>
      <c r="C168" t="str">
        <f>_xlfn.IFNA(VLOOKUP($A168,'DESGLOSE PRESUPUESTO'!$A$4:C$503,3,FALSE),"")</f>
        <v/>
      </c>
      <c r="D168" t="str">
        <f>_xlfn.IFNA(VLOOKUP($A168,'DESGLOSE PRESUPUESTO'!$A$4:D$503,4,FALSE),"")</f>
        <v/>
      </c>
      <c r="E168" t="str">
        <f>_xlfn.IFNA(VLOOKUP($A168,'DESGLOSE PRESUPUESTO'!$A$4:E$503,5,FALSE),"")</f>
        <v/>
      </c>
      <c r="F168" t="str">
        <f>_xlfn.IFNA(IF(VLOOKUP($A168,'DESGLOSE PRESUPUESTO'!$A$4:$Q$503,6,FALSE)="X", "X", ""),"")</f>
        <v/>
      </c>
      <c r="G168" t="str">
        <f>_xlfn.IFNA(IF(VLOOKUP($A168,'DESGLOSE PRESUPUESTO'!$A$4:$Q$503,7,FALSE)="X", "X", ""),"")</f>
        <v/>
      </c>
      <c r="H168" t="str">
        <f>_xlfn.IFNA(IF(VLOOKUP($A168,'DESGLOSE PRESUPUESTO'!$A$4:$Q$503,8,FALSE)="X", "X", ""),"")</f>
        <v/>
      </c>
      <c r="I168" t="str">
        <f>_xlfn.IFNA(IF(VLOOKUP($A168,'DESGLOSE PRESUPUESTO'!$A$4:$Q$503,9,FALSE)="X", "X", ""),"")</f>
        <v/>
      </c>
      <c r="J168" t="str">
        <f>_xlfn.IFNA(IF(VLOOKUP($A168,'DESGLOSE PRESUPUESTO'!$A$4:$Q$503,10,FALSE)="X", "X", ""),"")</f>
        <v/>
      </c>
      <c r="K168" t="str">
        <f>_xlfn.IFNA(IF(VLOOKUP($A168,'DESGLOSE PRESUPUESTO'!$A$4:$Q$503,11,FALSE)="X", "X", ""),"")</f>
        <v/>
      </c>
      <c r="L168" t="str">
        <f>_xlfn.IFNA(IF(VLOOKUP($A168,'DESGLOSE PRESUPUESTO'!$A$4:$Q$503,12,FALSE)="X", "X", ""),"")</f>
        <v/>
      </c>
      <c r="M168" t="str">
        <f>_xlfn.IFNA(IF(VLOOKUP($A168,'DESGLOSE PRESUPUESTO'!$A$4:$Q$503,13,FALSE)="X", "X", ""),"")</f>
        <v/>
      </c>
      <c r="N168" t="str">
        <f>_xlfn.IFNA(IF(VLOOKUP($A168,'DESGLOSE PRESUPUESTO'!$A$4:$Q$503,14,FALSE)="X", "X", ""),"")</f>
        <v/>
      </c>
      <c r="O168" t="str">
        <f>_xlfn.IFNA(IF(VLOOKUP($A168,'DESGLOSE PRESUPUESTO'!$A$4:$Q$503,15,FALSE)="X", "X", ""),"")</f>
        <v/>
      </c>
      <c r="P168" t="str">
        <f>_xlfn.IFNA(IF(VLOOKUP($A168,'DESGLOSE PRESUPUESTO'!$A$4:$Q$503,16,FALSE)="X", "X", ""),"")</f>
        <v/>
      </c>
      <c r="Q168" t="str">
        <f>_xlfn.IFNA(IF(VLOOKUP($A168,'DESGLOSE PRESUPUESTO'!$A$4:$Q$503,17,FALSE)="X", "X", ""),"")</f>
        <v/>
      </c>
      <c r="R168">
        <f>SUMIF('DESGLOSE PRESUPUESTO'!$A$5:$A$503,$A$5:$A$264,'DESGLOSE PRESUPUESTO'!$S$5:$S$503)</f>
        <v>0</v>
      </c>
    </row>
    <row r="169" spans="1:18" x14ac:dyDescent="0.25">
      <c r="A169" s="3" t="s">
        <v>721</v>
      </c>
      <c r="B169" t="str">
        <f>_xlfn.IFNA(VLOOKUP($A169,'DESGLOSE PRESUPUESTO'!$A$4:B$503,2,FALSE),"")</f>
        <v/>
      </c>
      <c r="C169" t="str">
        <f>_xlfn.IFNA(VLOOKUP($A169,'DESGLOSE PRESUPUESTO'!$A$4:C$503,3,FALSE),"")</f>
        <v/>
      </c>
      <c r="D169" t="str">
        <f>_xlfn.IFNA(VLOOKUP($A169,'DESGLOSE PRESUPUESTO'!$A$4:D$503,4,FALSE),"")</f>
        <v/>
      </c>
      <c r="E169" t="str">
        <f>_xlfn.IFNA(VLOOKUP($A169,'DESGLOSE PRESUPUESTO'!$A$4:E$503,5,FALSE),"")</f>
        <v/>
      </c>
      <c r="F169" t="str">
        <f>_xlfn.IFNA(IF(VLOOKUP($A169,'DESGLOSE PRESUPUESTO'!$A$4:$Q$503,6,FALSE)="X", "X", ""),"")</f>
        <v/>
      </c>
      <c r="G169" t="str">
        <f>_xlfn.IFNA(IF(VLOOKUP($A169,'DESGLOSE PRESUPUESTO'!$A$4:$Q$503,7,FALSE)="X", "X", ""),"")</f>
        <v/>
      </c>
      <c r="H169" t="str">
        <f>_xlfn.IFNA(IF(VLOOKUP($A169,'DESGLOSE PRESUPUESTO'!$A$4:$Q$503,8,FALSE)="X", "X", ""),"")</f>
        <v/>
      </c>
      <c r="I169" t="str">
        <f>_xlfn.IFNA(IF(VLOOKUP($A169,'DESGLOSE PRESUPUESTO'!$A$4:$Q$503,9,FALSE)="X", "X", ""),"")</f>
        <v/>
      </c>
      <c r="J169" t="str">
        <f>_xlfn.IFNA(IF(VLOOKUP($A169,'DESGLOSE PRESUPUESTO'!$A$4:$Q$503,10,FALSE)="X", "X", ""),"")</f>
        <v/>
      </c>
      <c r="K169" t="str">
        <f>_xlfn.IFNA(IF(VLOOKUP($A169,'DESGLOSE PRESUPUESTO'!$A$4:$Q$503,11,FALSE)="X", "X", ""),"")</f>
        <v/>
      </c>
      <c r="L169" t="str">
        <f>_xlfn.IFNA(IF(VLOOKUP($A169,'DESGLOSE PRESUPUESTO'!$A$4:$Q$503,12,FALSE)="X", "X", ""),"")</f>
        <v/>
      </c>
      <c r="M169" t="str">
        <f>_xlfn.IFNA(IF(VLOOKUP($A169,'DESGLOSE PRESUPUESTO'!$A$4:$Q$503,13,FALSE)="X", "X", ""),"")</f>
        <v/>
      </c>
      <c r="N169" t="str">
        <f>_xlfn.IFNA(IF(VLOOKUP($A169,'DESGLOSE PRESUPUESTO'!$A$4:$Q$503,14,FALSE)="X", "X", ""),"")</f>
        <v/>
      </c>
      <c r="O169" t="str">
        <f>_xlfn.IFNA(IF(VLOOKUP($A169,'DESGLOSE PRESUPUESTO'!$A$4:$Q$503,15,FALSE)="X", "X", ""),"")</f>
        <v/>
      </c>
      <c r="P169" t="str">
        <f>_xlfn.IFNA(IF(VLOOKUP($A169,'DESGLOSE PRESUPUESTO'!$A$4:$Q$503,16,FALSE)="X", "X", ""),"")</f>
        <v/>
      </c>
      <c r="Q169" t="str">
        <f>_xlfn.IFNA(IF(VLOOKUP($A169,'DESGLOSE PRESUPUESTO'!$A$4:$Q$503,17,FALSE)="X", "X", ""),"")</f>
        <v/>
      </c>
      <c r="R169">
        <f>SUMIF('DESGLOSE PRESUPUESTO'!$A$5:$A$503,$A$5:$A$264,'DESGLOSE PRESUPUESTO'!$S$5:$S$503)</f>
        <v>0</v>
      </c>
    </row>
    <row r="170" spans="1:18" x14ac:dyDescent="0.25">
      <c r="A170" s="3" t="s">
        <v>722</v>
      </c>
      <c r="B170" t="str">
        <f>_xlfn.IFNA(VLOOKUP($A170,'DESGLOSE PRESUPUESTO'!$A$4:B$503,2,FALSE),"")</f>
        <v/>
      </c>
      <c r="C170" t="str">
        <f>_xlfn.IFNA(VLOOKUP($A170,'DESGLOSE PRESUPUESTO'!$A$4:C$503,3,FALSE),"")</f>
        <v/>
      </c>
      <c r="D170" t="str">
        <f>_xlfn.IFNA(VLOOKUP($A170,'DESGLOSE PRESUPUESTO'!$A$4:D$503,4,FALSE),"")</f>
        <v/>
      </c>
      <c r="E170" t="str">
        <f>_xlfn.IFNA(VLOOKUP($A170,'DESGLOSE PRESUPUESTO'!$A$4:E$503,5,FALSE),"")</f>
        <v/>
      </c>
      <c r="F170" t="str">
        <f>_xlfn.IFNA(IF(VLOOKUP($A170,'DESGLOSE PRESUPUESTO'!$A$4:$Q$503,6,FALSE)="X", "X", ""),"")</f>
        <v/>
      </c>
      <c r="G170" t="str">
        <f>_xlfn.IFNA(IF(VLOOKUP($A170,'DESGLOSE PRESUPUESTO'!$A$4:$Q$503,7,FALSE)="X", "X", ""),"")</f>
        <v/>
      </c>
      <c r="H170" t="str">
        <f>_xlfn.IFNA(IF(VLOOKUP($A170,'DESGLOSE PRESUPUESTO'!$A$4:$Q$503,8,FALSE)="X", "X", ""),"")</f>
        <v/>
      </c>
      <c r="I170" t="str">
        <f>_xlfn.IFNA(IF(VLOOKUP($A170,'DESGLOSE PRESUPUESTO'!$A$4:$Q$503,9,FALSE)="X", "X", ""),"")</f>
        <v/>
      </c>
      <c r="J170" t="str">
        <f>_xlfn.IFNA(IF(VLOOKUP($A170,'DESGLOSE PRESUPUESTO'!$A$4:$Q$503,10,FALSE)="X", "X", ""),"")</f>
        <v/>
      </c>
      <c r="K170" t="str">
        <f>_xlfn.IFNA(IF(VLOOKUP($A170,'DESGLOSE PRESUPUESTO'!$A$4:$Q$503,11,FALSE)="X", "X", ""),"")</f>
        <v/>
      </c>
      <c r="L170" t="str">
        <f>_xlfn.IFNA(IF(VLOOKUP($A170,'DESGLOSE PRESUPUESTO'!$A$4:$Q$503,12,FALSE)="X", "X", ""),"")</f>
        <v/>
      </c>
      <c r="M170" t="str">
        <f>_xlfn.IFNA(IF(VLOOKUP($A170,'DESGLOSE PRESUPUESTO'!$A$4:$Q$503,13,FALSE)="X", "X", ""),"")</f>
        <v/>
      </c>
      <c r="N170" t="str">
        <f>_xlfn.IFNA(IF(VLOOKUP($A170,'DESGLOSE PRESUPUESTO'!$A$4:$Q$503,14,FALSE)="X", "X", ""),"")</f>
        <v/>
      </c>
      <c r="O170" t="str">
        <f>_xlfn.IFNA(IF(VLOOKUP($A170,'DESGLOSE PRESUPUESTO'!$A$4:$Q$503,15,FALSE)="X", "X", ""),"")</f>
        <v/>
      </c>
      <c r="P170" t="str">
        <f>_xlfn.IFNA(IF(VLOOKUP($A170,'DESGLOSE PRESUPUESTO'!$A$4:$Q$503,16,FALSE)="X", "X", ""),"")</f>
        <v/>
      </c>
      <c r="Q170" t="str">
        <f>_xlfn.IFNA(IF(VLOOKUP($A170,'DESGLOSE PRESUPUESTO'!$A$4:$Q$503,17,FALSE)="X", "X", ""),"")</f>
        <v/>
      </c>
      <c r="R170">
        <f>SUMIF('DESGLOSE PRESUPUESTO'!$A$5:$A$503,$A$5:$A$264,'DESGLOSE PRESUPUESTO'!$S$5:$S$503)</f>
        <v>0</v>
      </c>
    </row>
    <row r="171" spans="1:18" x14ac:dyDescent="0.25">
      <c r="A171" s="3" t="s">
        <v>723</v>
      </c>
      <c r="B171" t="str">
        <f>_xlfn.IFNA(VLOOKUP($A171,'DESGLOSE PRESUPUESTO'!$A$4:B$503,2,FALSE),"")</f>
        <v/>
      </c>
      <c r="C171" t="str">
        <f>_xlfn.IFNA(VLOOKUP($A171,'DESGLOSE PRESUPUESTO'!$A$4:C$503,3,FALSE),"")</f>
        <v/>
      </c>
      <c r="D171" t="str">
        <f>_xlfn.IFNA(VLOOKUP($A171,'DESGLOSE PRESUPUESTO'!$A$4:D$503,4,FALSE),"")</f>
        <v/>
      </c>
      <c r="E171" t="str">
        <f>_xlfn.IFNA(VLOOKUP($A171,'DESGLOSE PRESUPUESTO'!$A$4:E$503,5,FALSE),"")</f>
        <v/>
      </c>
      <c r="F171" t="str">
        <f>_xlfn.IFNA(IF(VLOOKUP($A171,'DESGLOSE PRESUPUESTO'!$A$4:$Q$503,6,FALSE)="X", "X", ""),"")</f>
        <v/>
      </c>
      <c r="G171" t="str">
        <f>_xlfn.IFNA(IF(VLOOKUP($A171,'DESGLOSE PRESUPUESTO'!$A$4:$Q$503,7,FALSE)="X", "X", ""),"")</f>
        <v/>
      </c>
      <c r="H171" t="str">
        <f>_xlfn.IFNA(IF(VLOOKUP($A171,'DESGLOSE PRESUPUESTO'!$A$4:$Q$503,8,FALSE)="X", "X", ""),"")</f>
        <v/>
      </c>
      <c r="I171" t="str">
        <f>_xlfn.IFNA(IF(VLOOKUP($A171,'DESGLOSE PRESUPUESTO'!$A$4:$Q$503,9,FALSE)="X", "X", ""),"")</f>
        <v/>
      </c>
      <c r="J171" t="str">
        <f>_xlfn.IFNA(IF(VLOOKUP($A171,'DESGLOSE PRESUPUESTO'!$A$4:$Q$503,10,FALSE)="X", "X", ""),"")</f>
        <v/>
      </c>
      <c r="K171" t="str">
        <f>_xlfn.IFNA(IF(VLOOKUP($A171,'DESGLOSE PRESUPUESTO'!$A$4:$Q$503,11,FALSE)="X", "X", ""),"")</f>
        <v/>
      </c>
      <c r="L171" t="str">
        <f>_xlfn.IFNA(IF(VLOOKUP($A171,'DESGLOSE PRESUPUESTO'!$A$4:$Q$503,12,FALSE)="X", "X", ""),"")</f>
        <v/>
      </c>
      <c r="M171" t="str">
        <f>_xlfn.IFNA(IF(VLOOKUP($A171,'DESGLOSE PRESUPUESTO'!$A$4:$Q$503,13,FALSE)="X", "X", ""),"")</f>
        <v/>
      </c>
      <c r="N171" t="str">
        <f>_xlfn.IFNA(IF(VLOOKUP($A171,'DESGLOSE PRESUPUESTO'!$A$4:$Q$503,14,FALSE)="X", "X", ""),"")</f>
        <v/>
      </c>
      <c r="O171" t="str">
        <f>_xlfn.IFNA(IF(VLOOKUP($A171,'DESGLOSE PRESUPUESTO'!$A$4:$Q$503,15,FALSE)="X", "X", ""),"")</f>
        <v/>
      </c>
      <c r="P171" t="str">
        <f>_xlfn.IFNA(IF(VLOOKUP($A171,'DESGLOSE PRESUPUESTO'!$A$4:$Q$503,16,FALSE)="X", "X", ""),"")</f>
        <v/>
      </c>
      <c r="Q171" t="str">
        <f>_xlfn.IFNA(IF(VLOOKUP($A171,'DESGLOSE PRESUPUESTO'!$A$4:$Q$503,17,FALSE)="X", "X", ""),"")</f>
        <v/>
      </c>
      <c r="R171">
        <f>SUMIF('DESGLOSE PRESUPUESTO'!$A$5:$A$503,$A$5:$A$264,'DESGLOSE PRESUPUESTO'!$S$5:$S$503)</f>
        <v>0</v>
      </c>
    </row>
    <row r="172" spans="1:18" x14ac:dyDescent="0.25">
      <c r="A172" s="3" t="s">
        <v>724</v>
      </c>
      <c r="B172" t="str">
        <f>_xlfn.IFNA(VLOOKUP($A172,'DESGLOSE PRESUPUESTO'!$A$4:B$503,2,FALSE),"")</f>
        <v/>
      </c>
      <c r="C172" t="str">
        <f>_xlfn.IFNA(VLOOKUP($A172,'DESGLOSE PRESUPUESTO'!$A$4:C$503,3,FALSE),"")</f>
        <v/>
      </c>
      <c r="D172" t="str">
        <f>_xlfn.IFNA(VLOOKUP($A172,'DESGLOSE PRESUPUESTO'!$A$4:D$503,4,FALSE),"")</f>
        <v/>
      </c>
      <c r="E172" t="str">
        <f>_xlfn.IFNA(VLOOKUP($A172,'DESGLOSE PRESUPUESTO'!$A$4:E$503,5,FALSE),"")</f>
        <v/>
      </c>
      <c r="F172" t="str">
        <f>_xlfn.IFNA(IF(VLOOKUP($A172,'DESGLOSE PRESUPUESTO'!$A$4:$Q$503,6,FALSE)="X", "X", ""),"")</f>
        <v/>
      </c>
      <c r="G172" t="str">
        <f>_xlfn.IFNA(IF(VLOOKUP($A172,'DESGLOSE PRESUPUESTO'!$A$4:$Q$503,7,FALSE)="X", "X", ""),"")</f>
        <v/>
      </c>
      <c r="H172" t="str">
        <f>_xlfn.IFNA(IF(VLOOKUP($A172,'DESGLOSE PRESUPUESTO'!$A$4:$Q$503,8,FALSE)="X", "X", ""),"")</f>
        <v/>
      </c>
      <c r="I172" t="str">
        <f>_xlfn.IFNA(IF(VLOOKUP($A172,'DESGLOSE PRESUPUESTO'!$A$4:$Q$503,9,FALSE)="X", "X", ""),"")</f>
        <v/>
      </c>
      <c r="J172" t="str">
        <f>_xlfn.IFNA(IF(VLOOKUP($A172,'DESGLOSE PRESUPUESTO'!$A$4:$Q$503,10,FALSE)="X", "X", ""),"")</f>
        <v/>
      </c>
      <c r="K172" t="str">
        <f>_xlfn.IFNA(IF(VLOOKUP($A172,'DESGLOSE PRESUPUESTO'!$A$4:$Q$503,11,FALSE)="X", "X", ""),"")</f>
        <v/>
      </c>
      <c r="L172" t="str">
        <f>_xlfn.IFNA(IF(VLOOKUP($A172,'DESGLOSE PRESUPUESTO'!$A$4:$Q$503,12,FALSE)="X", "X", ""),"")</f>
        <v/>
      </c>
      <c r="M172" t="str">
        <f>_xlfn.IFNA(IF(VLOOKUP($A172,'DESGLOSE PRESUPUESTO'!$A$4:$Q$503,13,FALSE)="X", "X", ""),"")</f>
        <v/>
      </c>
      <c r="N172" t="str">
        <f>_xlfn.IFNA(IF(VLOOKUP($A172,'DESGLOSE PRESUPUESTO'!$A$4:$Q$503,14,FALSE)="X", "X", ""),"")</f>
        <v/>
      </c>
      <c r="O172" t="str">
        <f>_xlfn.IFNA(IF(VLOOKUP($A172,'DESGLOSE PRESUPUESTO'!$A$4:$Q$503,15,FALSE)="X", "X", ""),"")</f>
        <v/>
      </c>
      <c r="P172" t="str">
        <f>_xlfn.IFNA(IF(VLOOKUP($A172,'DESGLOSE PRESUPUESTO'!$A$4:$Q$503,16,FALSE)="X", "X", ""),"")</f>
        <v/>
      </c>
      <c r="Q172" t="str">
        <f>_xlfn.IFNA(IF(VLOOKUP($A172,'DESGLOSE PRESUPUESTO'!$A$4:$Q$503,17,FALSE)="X", "X", ""),"")</f>
        <v/>
      </c>
      <c r="R172">
        <f>SUMIF('DESGLOSE PRESUPUESTO'!$A$5:$A$503,$A$5:$A$264,'DESGLOSE PRESUPUESTO'!$S$5:$S$503)</f>
        <v>0</v>
      </c>
    </row>
    <row r="173" spans="1:18" x14ac:dyDescent="0.25">
      <c r="A173" s="3" t="s">
        <v>725</v>
      </c>
      <c r="B173" t="str">
        <f>_xlfn.IFNA(VLOOKUP($A173,'DESGLOSE PRESUPUESTO'!$A$4:B$503,2,FALSE),"")</f>
        <v/>
      </c>
      <c r="C173" t="str">
        <f>_xlfn.IFNA(VLOOKUP($A173,'DESGLOSE PRESUPUESTO'!$A$4:C$503,3,FALSE),"")</f>
        <v/>
      </c>
      <c r="D173" t="str">
        <f>_xlfn.IFNA(VLOOKUP($A173,'DESGLOSE PRESUPUESTO'!$A$4:D$503,4,FALSE),"")</f>
        <v/>
      </c>
      <c r="E173" t="str">
        <f>_xlfn.IFNA(VLOOKUP($A173,'DESGLOSE PRESUPUESTO'!$A$4:E$503,5,FALSE),"")</f>
        <v/>
      </c>
      <c r="F173" t="str">
        <f>_xlfn.IFNA(IF(VLOOKUP($A173,'DESGLOSE PRESUPUESTO'!$A$4:$Q$503,6,FALSE)="X", "X", ""),"")</f>
        <v/>
      </c>
      <c r="G173" t="str">
        <f>_xlfn.IFNA(IF(VLOOKUP($A173,'DESGLOSE PRESUPUESTO'!$A$4:$Q$503,7,FALSE)="X", "X", ""),"")</f>
        <v/>
      </c>
      <c r="H173" t="str">
        <f>_xlfn.IFNA(IF(VLOOKUP($A173,'DESGLOSE PRESUPUESTO'!$A$4:$Q$503,8,FALSE)="X", "X", ""),"")</f>
        <v/>
      </c>
      <c r="I173" t="str">
        <f>_xlfn.IFNA(IF(VLOOKUP($A173,'DESGLOSE PRESUPUESTO'!$A$4:$Q$503,9,FALSE)="X", "X", ""),"")</f>
        <v/>
      </c>
      <c r="J173" t="str">
        <f>_xlfn.IFNA(IF(VLOOKUP($A173,'DESGLOSE PRESUPUESTO'!$A$4:$Q$503,10,FALSE)="X", "X", ""),"")</f>
        <v/>
      </c>
      <c r="K173" t="str">
        <f>_xlfn.IFNA(IF(VLOOKUP($A173,'DESGLOSE PRESUPUESTO'!$A$4:$Q$503,11,FALSE)="X", "X", ""),"")</f>
        <v/>
      </c>
      <c r="L173" t="str">
        <f>_xlfn.IFNA(IF(VLOOKUP($A173,'DESGLOSE PRESUPUESTO'!$A$4:$Q$503,12,FALSE)="X", "X", ""),"")</f>
        <v/>
      </c>
      <c r="M173" t="str">
        <f>_xlfn.IFNA(IF(VLOOKUP($A173,'DESGLOSE PRESUPUESTO'!$A$4:$Q$503,13,FALSE)="X", "X", ""),"")</f>
        <v/>
      </c>
      <c r="N173" t="str">
        <f>_xlfn.IFNA(IF(VLOOKUP($A173,'DESGLOSE PRESUPUESTO'!$A$4:$Q$503,14,FALSE)="X", "X", ""),"")</f>
        <v/>
      </c>
      <c r="O173" t="str">
        <f>_xlfn.IFNA(IF(VLOOKUP($A173,'DESGLOSE PRESUPUESTO'!$A$4:$Q$503,15,FALSE)="X", "X", ""),"")</f>
        <v/>
      </c>
      <c r="P173" t="str">
        <f>_xlfn.IFNA(IF(VLOOKUP($A173,'DESGLOSE PRESUPUESTO'!$A$4:$Q$503,16,FALSE)="X", "X", ""),"")</f>
        <v/>
      </c>
      <c r="Q173" t="str">
        <f>_xlfn.IFNA(IF(VLOOKUP($A173,'DESGLOSE PRESUPUESTO'!$A$4:$Q$503,17,FALSE)="X", "X", ""),"")</f>
        <v/>
      </c>
      <c r="R173">
        <f>SUMIF('DESGLOSE PRESUPUESTO'!$A$5:$A$503,$A$5:$A$264,'DESGLOSE PRESUPUESTO'!$S$5:$S$503)</f>
        <v>0</v>
      </c>
    </row>
    <row r="174" spans="1:18" x14ac:dyDescent="0.25">
      <c r="A174" s="3" t="s">
        <v>726</v>
      </c>
      <c r="B174" t="str">
        <f>_xlfn.IFNA(VLOOKUP($A174,'DESGLOSE PRESUPUESTO'!$A$4:B$503,2,FALSE),"")</f>
        <v/>
      </c>
      <c r="C174" t="str">
        <f>_xlfn.IFNA(VLOOKUP($A174,'DESGLOSE PRESUPUESTO'!$A$4:C$503,3,FALSE),"")</f>
        <v/>
      </c>
      <c r="D174" t="str">
        <f>_xlfn.IFNA(VLOOKUP($A174,'DESGLOSE PRESUPUESTO'!$A$4:D$503,4,FALSE),"")</f>
        <v/>
      </c>
      <c r="E174" t="str">
        <f>_xlfn.IFNA(VLOOKUP($A174,'DESGLOSE PRESUPUESTO'!$A$4:E$503,5,FALSE),"")</f>
        <v/>
      </c>
      <c r="F174" t="str">
        <f>_xlfn.IFNA(IF(VLOOKUP($A174,'DESGLOSE PRESUPUESTO'!$A$4:$Q$503,6,FALSE)="X", "X", ""),"")</f>
        <v/>
      </c>
      <c r="G174" t="str">
        <f>_xlfn.IFNA(IF(VLOOKUP($A174,'DESGLOSE PRESUPUESTO'!$A$4:$Q$503,7,FALSE)="X", "X", ""),"")</f>
        <v/>
      </c>
      <c r="H174" t="str">
        <f>_xlfn.IFNA(IF(VLOOKUP($A174,'DESGLOSE PRESUPUESTO'!$A$4:$Q$503,8,FALSE)="X", "X", ""),"")</f>
        <v/>
      </c>
      <c r="I174" t="str">
        <f>_xlfn.IFNA(IF(VLOOKUP($A174,'DESGLOSE PRESUPUESTO'!$A$4:$Q$503,9,FALSE)="X", "X", ""),"")</f>
        <v/>
      </c>
      <c r="J174" t="str">
        <f>_xlfn.IFNA(IF(VLOOKUP($A174,'DESGLOSE PRESUPUESTO'!$A$4:$Q$503,10,FALSE)="X", "X", ""),"")</f>
        <v/>
      </c>
      <c r="K174" t="str">
        <f>_xlfn.IFNA(IF(VLOOKUP($A174,'DESGLOSE PRESUPUESTO'!$A$4:$Q$503,11,FALSE)="X", "X", ""),"")</f>
        <v/>
      </c>
      <c r="L174" t="str">
        <f>_xlfn.IFNA(IF(VLOOKUP($A174,'DESGLOSE PRESUPUESTO'!$A$4:$Q$503,12,FALSE)="X", "X", ""),"")</f>
        <v/>
      </c>
      <c r="M174" t="str">
        <f>_xlfn.IFNA(IF(VLOOKUP($A174,'DESGLOSE PRESUPUESTO'!$A$4:$Q$503,13,FALSE)="X", "X", ""),"")</f>
        <v/>
      </c>
      <c r="N174" t="str">
        <f>_xlfn.IFNA(IF(VLOOKUP($A174,'DESGLOSE PRESUPUESTO'!$A$4:$Q$503,14,FALSE)="X", "X", ""),"")</f>
        <v/>
      </c>
      <c r="O174" t="str">
        <f>_xlfn.IFNA(IF(VLOOKUP($A174,'DESGLOSE PRESUPUESTO'!$A$4:$Q$503,15,FALSE)="X", "X", ""),"")</f>
        <v/>
      </c>
      <c r="P174" t="str">
        <f>_xlfn.IFNA(IF(VLOOKUP($A174,'DESGLOSE PRESUPUESTO'!$A$4:$Q$503,16,FALSE)="X", "X", ""),"")</f>
        <v/>
      </c>
      <c r="Q174" t="str">
        <f>_xlfn.IFNA(IF(VLOOKUP($A174,'DESGLOSE PRESUPUESTO'!$A$4:$Q$503,17,FALSE)="X", "X", ""),"")</f>
        <v/>
      </c>
      <c r="R174">
        <f>SUMIF('DESGLOSE PRESUPUESTO'!$A$5:$A$503,$A$5:$A$264,'DESGLOSE PRESUPUESTO'!$S$5:$S$503)</f>
        <v>0</v>
      </c>
    </row>
    <row r="175" spans="1:18" x14ac:dyDescent="0.25">
      <c r="A175" s="3" t="s">
        <v>727</v>
      </c>
      <c r="B175" t="str">
        <f>_xlfn.IFNA(VLOOKUP($A175,'DESGLOSE PRESUPUESTO'!$A$4:B$503,2,FALSE),"")</f>
        <v/>
      </c>
      <c r="C175" t="str">
        <f>_xlfn.IFNA(VLOOKUP($A175,'DESGLOSE PRESUPUESTO'!$A$4:C$503,3,FALSE),"")</f>
        <v/>
      </c>
      <c r="D175" t="str">
        <f>_xlfn.IFNA(VLOOKUP($A175,'DESGLOSE PRESUPUESTO'!$A$4:D$503,4,FALSE),"")</f>
        <v/>
      </c>
      <c r="E175" t="str">
        <f>_xlfn.IFNA(VLOOKUP($A175,'DESGLOSE PRESUPUESTO'!$A$4:E$503,5,FALSE),"")</f>
        <v/>
      </c>
      <c r="F175" t="str">
        <f>_xlfn.IFNA(IF(VLOOKUP($A175,'DESGLOSE PRESUPUESTO'!$A$4:$Q$503,6,FALSE)="X", "X", ""),"")</f>
        <v/>
      </c>
      <c r="G175" t="str">
        <f>_xlfn.IFNA(IF(VLOOKUP($A175,'DESGLOSE PRESUPUESTO'!$A$4:$Q$503,7,FALSE)="X", "X", ""),"")</f>
        <v/>
      </c>
      <c r="H175" t="str">
        <f>_xlfn.IFNA(IF(VLOOKUP($A175,'DESGLOSE PRESUPUESTO'!$A$4:$Q$503,8,FALSE)="X", "X", ""),"")</f>
        <v/>
      </c>
      <c r="I175" t="str">
        <f>_xlfn.IFNA(IF(VLOOKUP($A175,'DESGLOSE PRESUPUESTO'!$A$4:$Q$503,9,FALSE)="X", "X", ""),"")</f>
        <v/>
      </c>
      <c r="J175" t="str">
        <f>_xlfn.IFNA(IF(VLOOKUP($A175,'DESGLOSE PRESUPUESTO'!$A$4:$Q$503,10,FALSE)="X", "X", ""),"")</f>
        <v/>
      </c>
      <c r="K175" t="str">
        <f>_xlfn.IFNA(IF(VLOOKUP($A175,'DESGLOSE PRESUPUESTO'!$A$4:$Q$503,11,FALSE)="X", "X", ""),"")</f>
        <v/>
      </c>
      <c r="L175" t="str">
        <f>_xlfn.IFNA(IF(VLOOKUP($A175,'DESGLOSE PRESUPUESTO'!$A$4:$Q$503,12,FALSE)="X", "X", ""),"")</f>
        <v/>
      </c>
      <c r="M175" t="str">
        <f>_xlfn.IFNA(IF(VLOOKUP($A175,'DESGLOSE PRESUPUESTO'!$A$4:$Q$503,13,FALSE)="X", "X", ""),"")</f>
        <v/>
      </c>
      <c r="N175" t="str">
        <f>_xlfn.IFNA(IF(VLOOKUP($A175,'DESGLOSE PRESUPUESTO'!$A$4:$Q$503,14,FALSE)="X", "X", ""),"")</f>
        <v/>
      </c>
      <c r="O175" t="str">
        <f>_xlfn.IFNA(IF(VLOOKUP($A175,'DESGLOSE PRESUPUESTO'!$A$4:$Q$503,15,FALSE)="X", "X", ""),"")</f>
        <v/>
      </c>
      <c r="P175" t="str">
        <f>_xlfn.IFNA(IF(VLOOKUP($A175,'DESGLOSE PRESUPUESTO'!$A$4:$Q$503,16,FALSE)="X", "X", ""),"")</f>
        <v/>
      </c>
      <c r="Q175" t="str">
        <f>_xlfn.IFNA(IF(VLOOKUP($A175,'DESGLOSE PRESUPUESTO'!$A$4:$Q$503,17,FALSE)="X", "X", ""),"")</f>
        <v/>
      </c>
      <c r="R175">
        <f>SUMIF('DESGLOSE PRESUPUESTO'!$A$5:$A$503,$A$5:$A$264,'DESGLOSE PRESUPUESTO'!$S$5:$S$503)</f>
        <v>0</v>
      </c>
    </row>
    <row r="176" spans="1:18" x14ac:dyDescent="0.25">
      <c r="A176" s="3" t="s">
        <v>728</v>
      </c>
      <c r="B176" t="str">
        <f>_xlfn.IFNA(VLOOKUP($A176,'DESGLOSE PRESUPUESTO'!$A$4:B$503,2,FALSE),"")</f>
        <v/>
      </c>
      <c r="C176" t="str">
        <f>_xlfn.IFNA(VLOOKUP($A176,'DESGLOSE PRESUPUESTO'!$A$4:C$503,3,FALSE),"")</f>
        <v/>
      </c>
      <c r="D176" t="str">
        <f>_xlfn.IFNA(VLOOKUP($A176,'DESGLOSE PRESUPUESTO'!$A$4:D$503,4,FALSE),"")</f>
        <v/>
      </c>
      <c r="E176" t="str">
        <f>_xlfn.IFNA(VLOOKUP($A176,'DESGLOSE PRESUPUESTO'!$A$4:E$503,5,FALSE),"")</f>
        <v/>
      </c>
      <c r="F176" t="str">
        <f>_xlfn.IFNA(IF(VLOOKUP($A176,'DESGLOSE PRESUPUESTO'!$A$4:$Q$503,6,FALSE)="X", "X", ""),"")</f>
        <v/>
      </c>
      <c r="G176" t="str">
        <f>_xlfn.IFNA(IF(VLOOKUP($A176,'DESGLOSE PRESUPUESTO'!$A$4:$Q$503,7,FALSE)="X", "X", ""),"")</f>
        <v/>
      </c>
      <c r="H176" t="str">
        <f>_xlfn.IFNA(IF(VLOOKUP($A176,'DESGLOSE PRESUPUESTO'!$A$4:$Q$503,8,FALSE)="X", "X", ""),"")</f>
        <v/>
      </c>
      <c r="I176" t="str">
        <f>_xlfn.IFNA(IF(VLOOKUP($A176,'DESGLOSE PRESUPUESTO'!$A$4:$Q$503,9,FALSE)="X", "X", ""),"")</f>
        <v/>
      </c>
      <c r="J176" t="str">
        <f>_xlfn.IFNA(IF(VLOOKUP($A176,'DESGLOSE PRESUPUESTO'!$A$4:$Q$503,10,FALSE)="X", "X", ""),"")</f>
        <v/>
      </c>
      <c r="K176" t="str">
        <f>_xlfn.IFNA(IF(VLOOKUP($A176,'DESGLOSE PRESUPUESTO'!$A$4:$Q$503,11,FALSE)="X", "X", ""),"")</f>
        <v/>
      </c>
      <c r="L176" t="str">
        <f>_xlfn.IFNA(IF(VLOOKUP($A176,'DESGLOSE PRESUPUESTO'!$A$4:$Q$503,12,FALSE)="X", "X", ""),"")</f>
        <v/>
      </c>
      <c r="M176" t="str">
        <f>_xlfn.IFNA(IF(VLOOKUP($A176,'DESGLOSE PRESUPUESTO'!$A$4:$Q$503,13,FALSE)="X", "X", ""),"")</f>
        <v/>
      </c>
      <c r="N176" t="str">
        <f>_xlfn.IFNA(IF(VLOOKUP($A176,'DESGLOSE PRESUPUESTO'!$A$4:$Q$503,14,FALSE)="X", "X", ""),"")</f>
        <v/>
      </c>
      <c r="O176" t="str">
        <f>_xlfn.IFNA(IF(VLOOKUP($A176,'DESGLOSE PRESUPUESTO'!$A$4:$Q$503,15,FALSE)="X", "X", ""),"")</f>
        <v/>
      </c>
      <c r="P176" t="str">
        <f>_xlfn.IFNA(IF(VLOOKUP($A176,'DESGLOSE PRESUPUESTO'!$A$4:$Q$503,16,FALSE)="X", "X", ""),"")</f>
        <v/>
      </c>
      <c r="Q176" t="str">
        <f>_xlfn.IFNA(IF(VLOOKUP($A176,'DESGLOSE PRESUPUESTO'!$A$4:$Q$503,17,FALSE)="X", "X", ""),"")</f>
        <v/>
      </c>
      <c r="R176">
        <f>SUMIF('DESGLOSE PRESUPUESTO'!$A$5:$A$503,$A$5:$A$264,'DESGLOSE PRESUPUESTO'!$S$5:$S$503)</f>
        <v>0</v>
      </c>
    </row>
    <row r="177" spans="1:18" x14ac:dyDescent="0.25">
      <c r="A177" s="3" t="s">
        <v>729</v>
      </c>
      <c r="B177" t="str">
        <f>_xlfn.IFNA(VLOOKUP($A177,'DESGLOSE PRESUPUESTO'!$A$4:B$503,2,FALSE),"")</f>
        <v/>
      </c>
      <c r="C177" t="str">
        <f>_xlfn.IFNA(VLOOKUP($A177,'DESGLOSE PRESUPUESTO'!$A$4:C$503,3,FALSE),"")</f>
        <v/>
      </c>
      <c r="D177" t="str">
        <f>_xlfn.IFNA(VLOOKUP($A177,'DESGLOSE PRESUPUESTO'!$A$4:D$503,4,FALSE),"")</f>
        <v/>
      </c>
      <c r="E177" t="str">
        <f>_xlfn.IFNA(VLOOKUP($A177,'DESGLOSE PRESUPUESTO'!$A$4:E$503,5,FALSE),"")</f>
        <v/>
      </c>
      <c r="F177" t="str">
        <f>_xlfn.IFNA(IF(VLOOKUP($A177,'DESGLOSE PRESUPUESTO'!$A$4:$Q$503,6,FALSE)="X", "X", ""),"")</f>
        <v/>
      </c>
      <c r="G177" t="str">
        <f>_xlfn.IFNA(IF(VLOOKUP($A177,'DESGLOSE PRESUPUESTO'!$A$4:$Q$503,7,FALSE)="X", "X", ""),"")</f>
        <v/>
      </c>
      <c r="H177" t="str">
        <f>_xlfn.IFNA(IF(VLOOKUP($A177,'DESGLOSE PRESUPUESTO'!$A$4:$Q$503,8,FALSE)="X", "X", ""),"")</f>
        <v/>
      </c>
      <c r="I177" t="str">
        <f>_xlfn.IFNA(IF(VLOOKUP($A177,'DESGLOSE PRESUPUESTO'!$A$4:$Q$503,9,FALSE)="X", "X", ""),"")</f>
        <v/>
      </c>
      <c r="J177" t="str">
        <f>_xlfn.IFNA(IF(VLOOKUP($A177,'DESGLOSE PRESUPUESTO'!$A$4:$Q$503,10,FALSE)="X", "X", ""),"")</f>
        <v/>
      </c>
      <c r="K177" t="str">
        <f>_xlfn.IFNA(IF(VLOOKUP($A177,'DESGLOSE PRESUPUESTO'!$A$4:$Q$503,11,FALSE)="X", "X", ""),"")</f>
        <v/>
      </c>
      <c r="L177" t="str">
        <f>_xlfn.IFNA(IF(VLOOKUP($A177,'DESGLOSE PRESUPUESTO'!$A$4:$Q$503,12,FALSE)="X", "X", ""),"")</f>
        <v/>
      </c>
      <c r="M177" t="str">
        <f>_xlfn.IFNA(IF(VLOOKUP($A177,'DESGLOSE PRESUPUESTO'!$A$4:$Q$503,13,FALSE)="X", "X", ""),"")</f>
        <v/>
      </c>
      <c r="N177" t="str">
        <f>_xlfn.IFNA(IF(VLOOKUP($A177,'DESGLOSE PRESUPUESTO'!$A$4:$Q$503,14,FALSE)="X", "X", ""),"")</f>
        <v/>
      </c>
      <c r="O177" t="str">
        <f>_xlfn.IFNA(IF(VLOOKUP($A177,'DESGLOSE PRESUPUESTO'!$A$4:$Q$503,15,FALSE)="X", "X", ""),"")</f>
        <v/>
      </c>
      <c r="P177" t="str">
        <f>_xlfn.IFNA(IF(VLOOKUP($A177,'DESGLOSE PRESUPUESTO'!$A$4:$Q$503,16,FALSE)="X", "X", ""),"")</f>
        <v/>
      </c>
      <c r="Q177" t="str">
        <f>_xlfn.IFNA(IF(VLOOKUP($A177,'DESGLOSE PRESUPUESTO'!$A$4:$Q$503,17,FALSE)="X", "X", ""),"")</f>
        <v/>
      </c>
      <c r="R177">
        <f>SUMIF('DESGLOSE PRESUPUESTO'!$A$5:$A$503,$A$5:$A$264,'DESGLOSE PRESUPUESTO'!$S$5:$S$503)</f>
        <v>0</v>
      </c>
    </row>
    <row r="178" spans="1:18" x14ac:dyDescent="0.25">
      <c r="A178" s="3" t="s">
        <v>730</v>
      </c>
      <c r="B178" t="str">
        <f>_xlfn.IFNA(VLOOKUP($A178,'DESGLOSE PRESUPUESTO'!$A$4:B$503,2,FALSE),"")</f>
        <v/>
      </c>
      <c r="C178" t="str">
        <f>_xlfn.IFNA(VLOOKUP($A178,'DESGLOSE PRESUPUESTO'!$A$4:C$503,3,FALSE),"")</f>
        <v/>
      </c>
      <c r="D178" t="str">
        <f>_xlfn.IFNA(VLOOKUP($A178,'DESGLOSE PRESUPUESTO'!$A$4:D$503,4,FALSE),"")</f>
        <v/>
      </c>
      <c r="E178" t="str">
        <f>_xlfn.IFNA(VLOOKUP($A178,'DESGLOSE PRESUPUESTO'!$A$4:E$503,5,FALSE),"")</f>
        <v/>
      </c>
      <c r="F178" t="str">
        <f>_xlfn.IFNA(IF(VLOOKUP($A178,'DESGLOSE PRESUPUESTO'!$A$4:$Q$503,6,FALSE)="X", "X", ""),"")</f>
        <v/>
      </c>
      <c r="G178" t="str">
        <f>_xlfn.IFNA(IF(VLOOKUP($A178,'DESGLOSE PRESUPUESTO'!$A$4:$Q$503,7,FALSE)="X", "X", ""),"")</f>
        <v/>
      </c>
      <c r="H178" t="str">
        <f>_xlfn.IFNA(IF(VLOOKUP($A178,'DESGLOSE PRESUPUESTO'!$A$4:$Q$503,8,FALSE)="X", "X", ""),"")</f>
        <v/>
      </c>
      <c r="I178" t="str">
        <f>_xlfn.IFNA(IF(VLOOKUP($A178,'DESGLOSE PRESUPUESTO'!$A$4:$Q$503,9,FALSE)="X", "X", ""),"")</f>
        <v/>
      </c>
      <c r="J178" t="str">
        <f>_xlfn.IFNA(IF(VLOOKUP($A178,'DESGLOSE PRESUPUESTO'!$A$4:$Q$503,10,FALSE)="X", "X", ""),"")</f>
        <v/>
      </c>
      <c r="K178" t="str">
        <f>_xlfn.IFNA(IF(VLOOKUP($A178,'DESGLOSE PRESUPUESTO'!$A$4:$Q$503,11,FALSE)="X", "X", ""),"")</f>
        <v/>
      </c>
      <c r="L178" t="str">
        <f>_xlfn.IFNA(IF(VLOOKUP($A178,'DESGLOSE PRESUPUESTO'!$A$4:$Q$503,12,FALSE)="X", "X", ""),"")</f>
        <v/>
      </c>
      <c r="M178" t="str">
        <f>_xlfn.IFNA(IF(VLOOKUP($A178,'DESGLOSE PRESUPUESTO'!$A$4:$Q$503,13,FALSE)="X", "X", ""),"")</f>
        <v/>
      </c>
      <c r="N178" t="str">
        <f>_xlfn.IFNA(IF(VLOOKUP($A178,'DESGLOSE PRESUPUESTO'!$A$4:$Q$503,14,FALSE)="X", "X", ""),"")</f>
        <v/>
      </c>
      <c r="O178" t="str">
        <f>_xlfn.IFNA(IF(VLOOKUP($A178,'DESGLOSE PRESUPUESTO'!$A$4:$Q$503,15,FALSE)="X", "X", ""),"")</f>
        <v/>
      </c>
      <c r="P178" t="str">
        <f>_xlfn.IFNA(IF(VLOOKUP($A178,'DESGLOSE PRESUPUESTO'!$A$4:$Q$503,16,FALSE)="X", "X", ""),"")</f>
        <v/>
      </c>
      <c r="Q178" t="str">
        <f>_xlfn.IFNA(IF(VLOOKUP($A178,'DESGLOSE PRESUPUESTO'!$A$4:$Q$503,17,FALSE)="X", "X", ""),"")</f>
        <v/>
      </c>
      <c r="R178">
        <f>SUMIF('DESGLOSE PRESUPUESTO'!$A$5:$A$503,$A$5:$A$264,'DESGLOSE PRESUPUESTO'!$S$5:$S$503)</f>
        <v>0</v>
      </c>
    </row>
    <row r="179" spans="1:18" x14ac:dyDescent="0.25">
      <c r="A179" s="3" t="s">
        <v>731</v>
      </c>
      <c r="B179" t="str">
        <f>_xlfn.IFNA(VLOOKUP($A179,'DESGLOSE PRESUPUESTO'!$A$4:B$503,2,FALSE),"")</f>
        <v/>
      </c>
      <c r="C179" t="str">
        <f>_xlfn.IFNA(VLOOKUP($A179,'DESGLOSE PRESUPUESTO'!$A$4:C$503,3,FALSE),"")</f>
        <v/>
      </c>
      <c r="D179" t="str">
        <f>_xlfn.IFNA(VLOOKUP($A179,'DESGLOSE PRESUPUESTO'!$A$4:D$503,4,FALSE),"")</f>
        <v/>
      </c>
      <c r="E179" t="str">
        <f>_xlfn.IFNA(VLOOKUP($A179,'DESGLOSE PRESUPUESTO'!$A$4:E$503,5,FALSE),"")</f>
        <v/>
      </c>
      <c r="F179" t="str">
        <f>_xlfn.IFNA(IF(VLOOKUP($A179,'DESGLOSE PRESUPUESTO'!$A$4:$Q$503,6,FALSE)="X", "X", ""),"")</f>
        <v/>
      </c>
      <c r="G179" t="str">
        <f>_xlfn.IFNA(IF(VLOOKUP($A179,'DESGLOSE PRESUPUESTO'!$A$4:$Q$503,7,FALSE)="X", "X", ""),"")</f>
        <v/>
      </c>
      <c r="H179" t="str">
        <f>_xlfn.IFNA(IF(VLOOKUP($A179,'DESGLOSE PRESUPUESTO'!$A$4:$Q$503,8,FALSE)="X", "X", ""),"")</f>
        <v/>
      </c>
      <c r="I179" t="str">
        <f>_xlfn.IFNA(IF(VLOOKUP($A179,'DESGLOSE PRESUPUESTO'!$A$4:$Q$503,9,FALSE)="X", "X", ""),"")</f>
        <v/>
      </c>
      <c r="J179" t="str">
        <f>_xlfn.IFNA(IF(VLOOKUP($A179,'DESGLOSE PRESUPUESTO'!$A$4:$Q$503,10,FALSE)="X", "X", ""),"")</f>
        <v/>
      </c>
      <c r="K179" t="str">
        <f>_xlfn.IFNA(IF(VLOOKUP($A179,'DESGLOSE PRESUPUESTO'!$A$4:$Q$503,11,FALSE)="X", "X", ""),"")</f>
        <v/>
      </c>
      <c r="L179" t="str">
        <f>_xlfn.IFNA(IF(VLOOKUP($A179,'DESGLOSE PRESUPUESTO'!$A$4:$Q$503,12,FALSE)="X", "X", ""),"")</f>
        <v/>
      </c>
      <c r="M179" t="str">
        <f>_xlfn.IFNA(IF(VLOOKUP($A179,'DESGLOSE PRESUPUESTO'!$A$4:$Q$503,13,FALSE)="X", "X", ""),"")</f>
        <v/>
      </c>
      <c r="N179" t="str">
        <f>_xlfn.IFNA(IF(VLOOKUP($A179,'DESGLOSE PRESUPUESTO'!$A$4:$Q$503,14,FALSE)="X", "X", ""),"")</f>
        <v/>
      </c>
      <c r="O179" t="str">
        <f>_xlfn.IFNA(IF(VLOOKUP($A179,'DESGLOSE PRESUPUESTO'!$A$4:$Q$503,15,FALSE)="X", "X", ""),"")</f>
        <v/>
      </c>
      <c r="P179" t="str">
        <f>_xlfn.IFNA(IF(VLOOKUP($A179,'DESGLOSE PRESUPUESTO'!$A$4:$Q$503,16,FALSE)="X", "X", ""),"")</f>
        <v/>
      </c>
      <c r="Q179" t="str">
        <f>_xlfn.IFNA(IF(VLOOKUP($A179,'DESGLOSE PRESUPUESTO'!$A$4:$Q$503,17,FALSE)="X", "X", ""),"")</f>
        <v/>
      </c>
      <c r="R179">
        <f>SUMIF('DESGLOSE PRESUPUESTO'!$A$5:$A$503,$A$5:$A$264,'DESGLOSE PRESUPUESTO'!$S$5:$S$503)</f>
        <v>0</v>
      </c>
    </row>
    <row r="180" spans="1:18" x14ac:dyDescent="0.25">
      <c r="A180" s="3" t="s">
        <v>732</v>
      </c>
      <c r="B180" t="str">
        <f>_xlfn.IFNA(VLOOKUP($A180,'DESGLOSE PRESUPUESTO'!$A$4:B$503,2,FALSE),"")</f>
        <v/>
      </c>
      <c r="C180" t="str">
        <f>_xlfn.IFNA(VLOOKUP($A180,'DESGLOSE PRESUPUESTO'!$A$4:C$503,3,FALSE),"")</f>
        <v/>
      </c>
      <c r="D180" t="str">
        <f>_xlfn.IFNA(VLOOKUP($A180,'DESGLOSE PRESUPUESTO'!$A$4:D$503,4,FALSE),"")</f>
        <v/>
      </c>
      <c r="E180" t="str">
        <f>_xlfn.IFNA(VLOOKUP($A180,'DESGLOSE PRESUPUESTO'!$A$4:E$503,5,FALSE),"")</f>
        <v/>
      </c>
      <c r="F180" t="str">
        <f>_xlfn.IFNA(IF(VLOOKUP($A180,'DESGLOSE PRESUPUESTO'!$A$4:$Q$503,6,FALSE)="X", "X", ""),"")</f>
        <v/>
      </c>
      <c r="G180" t="str">
        <f>_xlfn.IFNA(IF(VLOOKUP($A180,'DESGLOSE PRESUPUESTO'!$A$4:$Q$503,7,FALSE)="X", "X", ""),"")</f>
        <v/>
      </c>
      <c r="H180" t="str">
        <f>_xlfn.IFNA(IF(VLOOKUP($A180,'DESGLOSE PRESUPUESTO'!$A$4:$Q$503,8,FALSE)="X", "X", ""),"")</f>
        <v/>
      </c>
      <c r="I180" t="str">
        <f>_xlfn.IFNA(IF(VLOOKUP($A180,'DESGLOSE PRESUPUESTO'!$A$4:$Q$503,9,FALSE)="X", "X", ""),"")</f>
        <v/>
      </c>
      <c r="J180" t="str">
        <f>_xlfn.IFNA(IF(VLOOKUP($A180,'DESGLOSE PRESUPUESTO'!$A$4:$Q$503,10,FALSE)="X", "X", ""),"")</f>
        <v/>
      </c>
      <c r="K180" t="str">
        <f>_xlfn.IFNA(IF(VLOOKUP($A180,'DESGLOSE PRESUPUESTO'!$A$4:$Q$503,11,FALSE)="X", "X", ""),"")</f>
        <v/>
      </c>
      <c r="L180" t="str">
        <f>_xlfn.IFNA(IF(VLOOKUP($A180,'DESGLOSE PRESUPUESTO'!$A$4:$Q$503,12,FALSE)="X", "X", ""),"")</f>
        <v/>
      </c>
      <c r="M180" t="str">
        <f>_xlfn.IFNA(IF(VLOOKUP($A180,'DESGLOSE PRESUPUESTO'!$A$4:$Q$503,13,FALSE)="X", "X", ""),"")</f>
        <v/>
      </c>
      <c r="N180" t="str">
        <f>_xlfn.IFNA(IF(VLOOKUP($A180,'DESGLOSE PRESUPUESTO'!$A$4:$Q$503,14,FALSE)="X", "X", ""),"")</f>
        <v/>
      </c>
      <c r="O180" t="str">
        <f>_xlfn.IFNA(IF(VLOOKUP($A180,'DESGLOSE PRESUPUESTO'!$A$4:$Q$503,15,FALSE)="X", "X", ""),"")</f>
        <v/>
      </c>
      <c r="P180" t="str">
        <f>_xlfn.IFNA(IF(VLOOKUP($A180,'DESGLOSE PRESUPUESTO'!$A$4:$Q$503,16,FALSE)="X", "X", ""),"")</f>
        <v/>
      </c>
      <c r="Q180" t="str">
        <f>_xlfn.IFNA(IF(VLOOKUP($A180,'DESGLOSE PRESUPUESTO'!$A$4:$Q$503,17,FALSE)="X", "X", ""),"")</f>
        <v/>
      </c>
      <c r="R180">
        <f>SUMIF('DESGLOSE PRESUPUESTO'!$A$5:$A$503,$A$5:$A$264,'DESGLOSE PRESUPUESTO'!$S$5:$S$503)</f>
        <v>0</v>
      </c>
    </row>
    <row r="181" spans="1:18" x14ac:dyDescent="0.25">
      <c r="A181" s="3" t="s">
        <v>733</v>
      </c>
      <c r="B181" t="str">
        <f>_xlfn.IFNA(VLOOKUP($A181,'DESGLOSE PRESUPUESTO'!$A$4:B$503,2,FALSE),"")</f>
        <v/>
      </c>
      <c r="C181" t="str">
        <f>_xlfn.IFNA(VLOOKUP($A181,'DESGLOSE PRESUPUESTO'!$A$4:C$503,3,FALSE),"")</f>
        <v/>
      </c>
      <c r="D181" t="str">
        <f>_xlfn.IFNA(VLOOKUP($A181,'DESGLOSE PRESUPUESTO'!$A$4:D$503,4,FALSE),"")</f>
        <v/>
      </c>
      <c r="E181" t="str">
        <f>_xlfn.IFNA(VLOOKUP($A181,'DESGLOSE PRESUPUESTO'!$A$4:E$503,5,FALSE),"")</f>
        <v/>
      </c>
      <c r="F181" t="str">
        <f>_xlfn.IFNA(IF(VLOOKUP($A181,'DESGLOSE PRESUPUESTO'!$A$4:$Q$503,6,FALSE)="X", "X", ""),"")</f>
        <v/>
      </c>
      <c r="G181" t="str">
        <f>_xlfn.IFNA(IF(VLOOKUP($A181,'DESGLOSE PRESUPUESTO'!$A$4:$Q$503,7,FALSE)="X", "X", ""),"")</f>
        <v/>
      </c>
      <c r="H181" t="str">
        <f>_xlfn.IFNA(IF(VLOOKUP($A181,'DESGLOSE PRESUPUESTO'!$A$4:$Q$503,8,FALSE)="X", "X", ""),"")</f>
        <v/>
      </c>
      <c r="I181" t="str">
        <f>_xlfn.IFNA(IF(VLOOKUP($A181,'DESGLOSE PRESUPUESTO'!$A$4:$Q$503,9,FALSE)="X", "X", ""),"")</f>
        <v/>
      </c>
      <c r="J181" t="str">
        <f>_xlfn.IFNA(IF(VLOOKUP($A181,'DESGLOSE PRESUPUESTO'!$A$4:$Q$503,10,FALSE)="X", "X", ""),"")</f>
        <v/>
      </c>
      <c r="K181" t="str">
        <f>_xlfn.IFNA(IF(VLOOKUP($A181,'DESGLOSE PRESUPUESTO'!$A$4:$Q$503,11,FALSE)="X", "X", ""),"")</f>
        <v/>
      </c>
      <c r="L181" t="str">
        <f>_xlfn.IFNA(IF(VLOOKUP($A181,'DESGLOSE PRESUPUESTO'!$A$4:$Q$503,12,FALSE)="X", "X", ""),"")</f>
        <v/>
      </c>
      <c r="M181" t="str">
        <f>_xlfn.IFNA(IF(VLOOKUP($A181,'DESGLOSE PRESUPUESTO'!$A$4:$Q$503,13,FALSE)="X", "X", ""),"")</f>
        <v/>
      </c>
      <c r="N181" t="str">
        <f>_xlfn.IFNA(IF(VLOOKUP($A181,'DESGLOSE PRESUPUESTO'!$A$4:$Q$503,14,FALSE)="X", "X", ""),"")</f>
        <v/>
      </c>
      <c r="O181" t="str">
        <f>_xlfn.IFNA(IF(VLOOKUP($A181,'DESGLOSE PRESUPUESTO'!$A$4:$Q$503,15,FALSE)="X", "X", ""),"")</f>
        <v/>
      </c>
      <c r="P181" t="str">
        <f>_xlfn.IFNA(IF(VLOOKUP($A181,'DESGLOSE PRESUPUESTO'!$A$4:$Q$503,16,FALSE)="X", "X", ""),"")</f>
        <v/>
      </c>
      <c r="Q181" t="str">
        <f>_xlfn.IFNA(IF(VLOOKUP($A181,'DESGLOSE PRESUPUESTO'!$A$4:$Q$503,17,FALSE)="X", "X", ""),"")</f>
        <v/>
      </c>
      <c r="R181">
        <f>SUMIF('DESGLOSE PRESUPUESTO'!$A$5:$A$503,$A$5:$A$264,'DESGLOSE PRESUPUESTO'!$S$5:$S$503)</f>
        <v>0</v>
      </c>
    </row>
    <row r="182" spans="1:18" x14ac:dyDescent="0.25">
      <c r="A182" s="3" t="s">
        <v>734</v>
      </c>
      <c r="B182" t="str">
        <f>_xlfn.IFNA(VLOOKUP($A182,'DESGLOSE PRESUPUESTO'!$A$4:B$503,2,FALSE),"")</f>
        <v/>
      </c>
      <c r="C182" t="str">
        <f>_xlfn.IFNA(VLOOKUP($A182,'DESGLOSE PRESUPUESTO'!$A$4:C$503,3,FALSE),"")</f>
        <v/>
      </c>
      <c r="D182" t="str">
        <f>_xlfn.IFNA(VLOOKUP($A182,'DESGLOSE PRESUPUESTO'!$A$4:D$503,4,FALSE),"")</f>
        <v/>
      </c>
      <c r="E182" t="str">
        <f>_xlfn.IFNA(VLOOKUP($A182,'DESGLOSE PRESUPUESTO'!$A$4:E$503,5,FALSE),"")</f>
        <v/>
      </c>
      <c r="F182" t="str">
        <f>_xlfn.IFNA(IF(VLOOKUP($A182,'DESGLOSE PRESUPUESTO'!$A$4:$Q$503,6,FALSE)="X", "X", ""),"")</f>
        <v/>
      </c>
      <c r="G182" t="str">
        <f>_xlfn.IFNA(IF(VLOOKUP($A182,'DESGLOSE PRESUPUESTO'!$A$4:$Q$503,7,FALSE)="X", "X", ""),"")</f>
        <v/>
      </c>
      <c r="H182" t="str">
        <f>_xlfn.IFNA(IF(VLOOKUP($A182,'DESGLOSE PRESUPUESTO'!$A$4:$Q$503,8,FALSE)="X", "X", ""),"")</f>
        <v/>
      </c>
      <c r="I182" t="str">
        <f>_xlfn.IFNA(IF(VLOOKUP($A182,'DESGLOSE PRESUPUESTO'!$A$4:$Q$503,9,FALSE)="X", "X", ""),"")</f>
        <v/>
      </c>
      <c r="J182" t="str">
        <f>_xlfn.IFNA(IF(VLOOKUP($A182,'DESGLOSE PRESUPUESTO'!$A$4:$Q$503,10,FALSE)="X", "X", ""),"")</f>
        <v/>
      </c>
      <c r="K182" t="str">
        <f>_xlfn.IFNA(IF(VLOOKUP($A182,'DESGLOSE PRESUPUESTO'!$A$4:$Q$503,11,FALSE)="X", "X", ""),"")</f>
        <v/>
      </c>
      <c r="L182" t="str">
        <f>_xlfn.IFNA(IF(VLOOKUP($A182,'DESGLOSE PRESUPUESTO'!$A$4:$Q$503,12,FALSE)="X", "X", ""),"")</f>
        <v/>
      </c>
      <c r="M182" t="str">
        <f>_xlfn.IFNA(IF(VLOOKUP($A182,'DESGLOSE PRESUPUESTO'!$A$4:$Q$503,13,FALSE)="X", "X", ""),"")</f>
        <v/>
      </c>
      <c r="N182" t="str">
        <f>_xlfn.IFNA(IF(VLOOKUP($A182,'DESGLOSE PRESUPUESTO'!$A$4:$Q$503,14,FALSE)="X", "X", ""),"")</f>
        <v/>
      </c>
      <c r="O182" t="str">
        <f>_xlfn.IFNA(IF(VLOOKUP($A182,'DESGLOSE PRESUPUESTO'!$A$4:$Q$503,15,FALSE)="X", "X", ""),"")</f>
        <v/>
      </c>
      <c r="P182" t="str">
        <f>_xlfn.IFNA(IF(VLOOKUP($A182,'DESGLOSE PRESUPUESTO'!$A$4:$Q$503,16,FALSE)="X", "X", ""),"")</f>
        <v/>
      </c>
      <c r="Q182" t="str">
        <f>_xlfn.IFNA(IF(VLOOKUP($A182,'DESGLOSE PRESUPUESTO'!$A$4:$Q$503,17,FALSE)="X", "X", ""),"")</f>
        <v/>
      </c>
      <c r="R182">
        <f>SUMIF('DESGLOSE PRESUPUESTO'!$A$5:$A$503,$A$5:$A$264,'DESGLOSE PRESUPUESTO'!$S$5:$S$503)</f>
        <v>0</v>
      </c>
    </row>
    <row r="183" spans="1:18" x14ac:dyDescent="0.25">
      <c r="A183" s="3" t="s">
        <v>735</v>
      </c>
      <c r="B183" t="str">
        <f>_xlfn.IFNA(VLOOKUP($A183,'DESGLOSE PRESUPUESTO'!$A$4:B$503,2,FALSE),"")</f>
        <v/>
      </c>
      <c r="C183" t="str">
        <f>_xlfn.IFNA(VLOOKUP($A183,'DESGLOSE PRESUPUESTO'!$A$4:C$503,3,FALSE),"")</f>
        <v/>
      </c>
      <c r="D183" t="str">
        <f>_xlfn.IFNA(VLOOKUP($A183,'DESGLOSE PRESUPUESTO'!$A$4:D$503,4,FALSE),"")</f>
        <v/>
      </c>
      <c r="E183" t="str">
        <f>_xlfn.IFNA(VLOOKUP($A183,'DESGLOSE PRESUPUESTO'!$A$4:E$503,5,FALSE),"")</f>
        <v/>
      </c>
      <c r="F183" t="str">
        <f>_xlfn.IFNA(IF(VLOOKUP($A183,'DESGLOSE PRESUPUESTO'!$A$4:$Q$503,6,FALSE)="X", "X", ""),"")</f>
        <v/>
      </c>
      <c r="G183" t="str">
        <f>_xlfn.IFNA(IF(VLOOKUP($A183,'DESGLOSE PRESUPUESTO'!$A$4:$Q$503,7,FALSE)="X", "X", ""),"")</f>
        <v/>
      </c>
      <c r="H183" t="str">
        <f>_xlfn.IFNA(IF(VLOOKUP($A183,'DESGLOSE PRESUPUESTO'!$A$4:$Q$503,8,FALSE)="X", "X", ""),"")</f>
        <v/>
      </c>
      <c r="I183" t="str">
        <f>_xlfn.IFNA(IF(VLOOKUP($A183,'DESGLOSE PRESUPUESTO'!$A$4:$Q$503,9,FALSE)="X", "X", ""),"")</f>
        <v/>
      </c>
      <c r="J183" t="str">
        <f>_xlfn.IFNA(IF(VLOOKUP($A183,'DESGLOSE PRESUPUESTO'!$A$4:$Q$503,10,FALSE)="X", "X", ""),"")</f>
        <v/>
      </c>
      <c r="K183" t="str">
        <f>_xlfn.IFNA(IF(VLOOKUP($A183,'DESGLOSE PRESUPUESTO'!$A$4:$Q$503,11,FALSE)="X", "X", ""),"")</f>
        <v/>
      </c>
      <c r="L183" t="str">
        <f>_xlfn.IFNA(IF(VLOOKUP($A183,'DESGLOSE PRESUPUESTO'!$A$4:$Q$503,12,FALSE)="X", "X", ""),"")</f>
        <v/>
      </c>
      <c r="M183" t="str">
        <f>_xlfn.IFNA(IF(VLOOKUP($A183,'DESGLOSE PRESUPUESTO'!$A$4:$Q$503,13,FALSE)="X", "X", ""),"")</f>
        <v/>
      </c>
      <c r="N183" t="str">
        <f>_xlfn.IFNA(IF(VLOOKUP($A183,'DESGLOSE PRESUPUESTO'!$A$4:$Q$503,14,FALSE)="X", "X", ""),"")</f>
        <v/>
      </c>
      <c r="O183" t="str">
        <f>_xlfn.IFNA(IF(VLOOKUP($A183,'DESGLOSE PRESUPUESTO'!$A$4:$Q$503,15,FALSE)="X", "X", ""),"")</f>
        <v/>
      </c>
      <c r="P183" t="str">
        <f>_xlfn.IFNA(IF(VLOOKUP($A183,'DESGLOSE PRESUPUESTO'!$A$4:$Q$503,16,FALSE)="X", "X", ""),"")</f>
        <v/>
      </c>
      <c r="Q183" t="str">
        <f>_xlfn.IFNA(IF(VLOOKUP($A183,'DESGLOSE PRESUPUESTO'!$A$4:$Q$503,17,FALSE)="X", "X", ""),"")</f>
        <v/>
      </c>
      <c r="R183">
        <f>SUMIF('DESGLOSE PRESUPUESTO'!$A$5:$A$503,$A$5:$A$264,'DESGLOSE PRESUPUESTO'!$S$5:$S$503)</f>
        <v>0</v>
      </c>
    </row>
    <row r="184" spans="1:18" x14ac:dyDescent="0.25">
      <c r="A184" s="3" t="s">
        <v>736</v>
      </c>
      <c r="B184" t="str">
        <f>_xlfn.IFNA(VLOOKUP($A184,'DESGLOSE PRESUPUESTO'!$A$4:B$503,2,FALSE),"")</f>
        <v/>
      </c>
      <c r="C184" t="str">
        <f>_xlfn.IFNA(VLOOKUP($A184,'DESGLOSE PRESUPUESTO'!$A$4:C$503,3,FALSE),"")</f>
        <v/>
      </c>
      <c r="D184" t="str">
        <f>_xlfn.IFNA(VLOOKUP($A184,'DESGLOSE PRESUPUESTO'!$A$4:D$503,4,FALSE),"")</f>
        <v/>
      </c>
      <c r="E184" t="str">
        <f>_xlfn.IFNA(VLOOKUP($A184,'DESGLOSE PRESUPUESTO'!$A$4:E$503,5,FALSE),"")</f>
        <v/>
      </c>
      <c r="F184" t="str">
        <f>_xlfn.IFNA(IF(VLOOKUP($A184,'DESGLOSE PRESUPUESTO'!$A$4:$Q$503,6,FALSE)="X", "X", ""),"")</f>
        <v/>
      </c>
      <c r="G184" t="str">
        <f>_xlfn.IFNA(IF(VLOOKUP($A184,'DESGLOSE PRESUPUESTO'!$A$4:$Q$503,7,FALSE)="X", "X", ""),"")</f>
        <v/>
      </c>
      <c r="H184" t="str">
        <f>_xlfn.IFNA(IF(VLOOKUP($A184,'DESGLOSE PRESUPUESTO'!$A$4:$Q$503,8,FALSE)="X", "X", ""),"")</f>
        <v/>
      </c>
      <c r="I184" t="str">
        <f>_xlfn.IFNA(IF(VLOOKUP($A184,'DESGLOSE PRESUPUESTO'!$A$4:$Q$503,9,FALSE)="X", "X", ""),"")</f>
        <v/>
      </c>
      <c r="J184" t="str">
        <f>_xlfn.IFNA(IF(VLOOKUP($A184,'DESGLOSE PRESUPUESTO'!$A$4:$Q$503,10,FALSE)="X", "X", ""),"")</f>
        <v/>
      </c>
      <c r="K184" t="str">
        <f>_xlfn.IFNA(IF(VLOOKUP($A184,'DESGLOSE PRESUPUESTO'!$A$4:$Q$503,11,FALSE)="X", "X", ""),"")</f>
        <v/>
      </c>
      <c r="L184" t="str">
        <f>_xlfn.IFNA(IF(VLOOKUP($A184,'DESGLOSE PRESUPUESTO'!$A$4:$Q$503,12,FALSE)="X", "X", ""),"")</f>
        <v/>
      </c>
      <c r="M184" t="str">
        <f>_xlfn.IFNA(IF(VLOOKUP($A184,'DESGLOSE PRESUPUESTO'!$A$4:$Q$503,13,FALSE)="X", "X", ""),"")</f>
        <v/>
      </c>
      <c r="N184" t="str">
        <f>_xlfn.IFNA(IF(VLOOKUP($A184,'DESGLOSE PRESUPUESTO'!$A$4:$Q$503,14,FALSE)="X", "X", ""),"")</f>
        <v/>
      </c>
      <c r="O184" t="str">
        <f>_xlfn.IFNA(IF(VLOOKUP($A184,'DESGLOSE PRESUPUESTO'!$A$4:$Q$503,15,FALSE)="X", "X", ""),"")</f>
        <v/>
      </c>
      <c r="P184" t="str">
        <f>_xlfn.IFNA(IF(VLOOKUP($A184,'DESGLOSE PRESUPUESTO'!$A$4:$Q$503,16,FALSE)="X", "X", ""),"")</f>
        <v/>
      </c>
      <c r="Q184" t="str">
        <f>_xlfn.IFNA(IF(VLOOKUP($A184,'DESGLOSE PRESUPUESTO'!$A$4:$Q$503,17,FALSE)="X", "X", ""),"")</f>
        <v/>
      </c>
      <c r="R184">
        <f>SUMIF('DESGLOSE PRESUPUESTO'!$A$5:$A$503,$A$5:$A$264,'DESGLOSE PRESUPUESTO'!$S$5:$S$503)</f>
        <v>0</v>
      </c>
    </row>
    <row r="185" spans="1:18" x14ac:dyDescent="0.25">
      <c r="A185" s="3" t="s">
        <v>737</v>
      </c>
      <c r="B185" t="str">
        <f>_xlfn.IFNA(VLOOKUP($A185,'DESGLOSE PRESUPUESTO'!$A$4:B$503,2,FALSE),"")</f>
        <v/>
      </c>
      <c r="C185" t="str">
        <f>_xlfn.IFNA(VLOOKUP($A185,'DESGLOSE PRESUPUESTO'!$A$4:C$503,3,FALSE),"")</f>
        <v/>
      </c>
      <c r="D185" t="str">
        <f>_xlfn.IFNA(VLOOKUP($A185,'DESGLOSE PRESUPUESTO'!$A$4:D$503,4,FALSE),"")</f>
        <v/>
      </c>
      <c r="E185" t="str">
        <f>_xlfn.IFNA(VLOOKUP($A185,'DESGLOSE PRESUPUESTO'!$A$4:E$503,5,FALSE),"")</f>
        <v/>
      </c>
      <c r="F185" t="str">
        <f>_xlfn.IFNA(IF(VLOOKUP($A185,'DESGLOSE PRESUPUESTO'!$A$4:$Q$503,6,FALSE)="X", "X", ""),"")</f>
        <v/>
      </c>
      <c r="G185" t="str">
        <f>_xlfn.IFNA(IF(VLOOKUP($A185,'DESGLOSE PRESUPUESTO'!$A$4:$Q$503,7,FALSE)="X", "X", ""),"")</f>
        <v/>
      </c>
      <c r="H185" t="str">
        <f>_xlfn.IFNA(IF(VLOOKUP($A185,'DESGLOSE PRESUPUESTO'!$A$4:$Q$503,8,FALSE)="X", "X", ""),"")</f>
        <v/>
      </c>
      <c r="I185" t="str">
        <f>_xlfn.IFNA(IF(VLOOKUP($A185,'DESGLOSE PRESUPUESTO'!$A$4:$Q$503,9,FALSE)="X", "X", ""),"")</f>
        <v/>
      </c>
      <c r="J185" t="str">
        <f>_xlfn.IFNA(IF(VLOOKUP($A185,'DESGLOSE PRESUPUESTO'!$A$4:$Q$503,10,FALSE)="X", "X", ""),"")</f>
        <v/>
      </c>
      <c r="K185" t="str">
        <f>_xlfn.IFNA(IF(VLOOKUP($A185,'DESGLOSE PRESUPUESTO'!$A$4:$Q$503,11,FALSE)="X", "X", ""),"")</f>
        <v/>
      </c>
      <c r="L185" t="str">
        <f>_xlfn.IFNA(IF(VLOOKUP($A185,'DESGLOSE PRESUPUESTO'!$A$4:$Q$503,12,FALSE)="X", "X", ""),"")</f>
        <v/>
      </c>
      <c r="M185" t="str">
        <f>_xlfn.IFNA(IF(VLOOKUP($A185,'DESGLOSE PRESUPUESTO'!$A$4:$Q$503,13,FALSE)="X", "X", ""),"")</f>
        <v/>
      </c>
      <c r="N185" t="str">
        <f>_xlfn.IFNA(IF(VLOOKUP($A185,'DESGLOSE PRESUPUESTO'!$A$4:$Q$503,14,FALSE)="X", "X", ""),"")</f>
        <v/>
      </c>
      <c r="O185" t="str">
        <f>_xlfn.IFNA(IF(VLOOKUP($A185,'DESGLOSE PRESUPUESTO'!$A$4:$Q$503,15,FALSE)="X", "X", ""),"")</f>
        <v/>
      </c>
      <c r="P185" t="str">
        <f>_xlfn.IFNA(IF(VLOOKUP($A185,'DESGLOSE PRESUPUESTO'!$A$4:$Q$503,16,FALSE)="X", "X", ""),"")</f>
        <v/>
      </c>
      <c r="Q185" t="str">
        <f>_xlfn.IFNA(IF(VLOOKUP($A185,'DESGLOSE PRESUPUESTO'!$A$4:$Q$503,17,FALSE)="X", "X", ""),"")</f>
        <v/>
      </c>
      <c r="R185">
        <f>SUMIF('DESGLOSE PRESUPUESTO'!$A$5:$A$503,$A$5:$A$264,'DESGLOSE PRESUPUESTO'!$S$5:$S$503)</f>
        <v>0</v>
      </c>
    </row>
    <row r="186" spans="1:18" x14ac:dyDescent="0.25">
      <c r="A186" s="3" t="s">
        <v>738</v>
      </c>
      <c r="B186" t="str">
        <f>_xlfn.IFNA(VLOOKUP($A186,'DESGLOSE PRESUPUESTO'!$A$4:B$503,2,FALSE),"")</f>
        <v/>
      </c>
      <c r="C186" t="str">
        <f>_xlfn.IFNA(VLOOKUP($A186,'DESGLOSE PRESUPUESTO'!$A$4:C$503,3,FALSE),"")</f>
        <v/>
      </c>
      <c r="D186" t="str">
        <f>_xlfn.IFNA(VLOOKUP($A186,'DESGLOSE PRESUPUESTO'!$A$4:D$503,4,FALSE),"")</f>
        <v/>
      </c>
      <c r="E186" t="str">
        <f>_xlfn.IFNA(VLOOKUP($A186,'DESGLOSE PRESUPUESTO'!$A$4:E$503,5,FALSE),"")</f>
        <v/>
      </c>
      <c r="F186" t="str">
        <f>_xlfn.IFNA(IF(VLOOKUP($A186,'DESGLOSE PRESUPUESTO'!$A$4:$Q$503,6,FALSE)="X", "X", ""),"")</f>
        <v/>
      </c>
      <c r="G186" t="str">
        <f>_xlfn.IFNA(IF(VLOOKUP($A186,'DESGLOSE PRESUPUESTO'!$A$4:$Q$503,7,FALSE)="X", "X", ""),"")</f>
        <v/>
      </c>
      <c r="H186" t="str">
        <f>_xlfn.IFNA(IF(VLOOKUP($A186,'DESGLOSE PRESUPUESTO'!$A$4:$Q$503,8,FALSE)="X", "X", ""),"")</f>
        <v/>
      </c>
      <c r="I186" t="str">
        <f>_xlfn.IFNA(IF(VLOOKUP($A186,'DESGLOSE PRESUPUESTO'!$A$4:$Q$503,9,FALSE)="X", "X", ""),"")</f>
        <v/>
      </c>
      <c r="J186" t="str">
        <f>_xlfn.IFNA(IF(VLOOKUP($A186,'DESGLOSE PRESUPUESTO'!$A$4:$Q$503,10,FALSE)="X", "X", ""),"")</f>
        <v/>
      </c>
      <c r="K186" t="str">
        <f>_xlfn.IFNA(IF(VLOOKUP($A186,'DESGLOSE PRESUPUESTO'!$A$4:$Q$503,11,FALSE)="X", "X", ""),"")</f>
        <v/>
      </c>
      <c r="L186" t="str">
        <f>_xlfn.IFNA(IF(VLOOKUP($A186,'DESGLOSE PRESUPUESTO'!$A$4:$Q$503,12,FALSE)="X", "X", ""),"")</f>
        <v/>
      </c>
      <c r="M186" t="str">
        <f>_xlfn.IFNA(IF(VLOOKUP($A186,'DESGLOSE PRESUPUESTO'!$A$4:$Q$503,13,FALSE)="X", "X", ""),"")</f>
        <v/>
      </c>
      <c r="N186" t="str">
        <f>_xlfn.IFNA(IF(VLOOKUP($A186,'DESGLOSE PRESUPUESTO'!$A$4:$Q$503,14,FALSE)="X", "X", ""),"")</f>
        <v/>
      </c>
      <c r="O186" t="str">
        <f>_xlfn.IFNA(IF(VLOOKUP($A186,'DESGLOSE PRESUPUESTO'!$A$4:$Q$503,15,FALSE)="X", "X", ""),"")</f>
        <v/>
      </c>
      <c r="P186" t="str">
        <f>_xlfn.IFNA(IF(VLOOKUP($A186,'DESGLOSE PRESUPUESTO'!$A$4:$Q$503,16,FALSE)="X", "X", ""),"")</f>
        <v/>
      </c>
      <c r="Q186" t="str">
        <f>_xlfn.IFNA(IF(VLOOKUP($A186,'DESGLOSE PRESUPUESTO'!$A$4:$Q$503,17,FALSE)="X", "X", ""),"")</f>
        <v/>
      </c>
      <c r="R186">
        <f>SUMIF('DESGLOSE PRESUPUESTO'!$A$5:$A$503,$A$5:$A$264,'DESGLOSE PRESUPUESTO'!$S$5:$S$503)</f>
        <v>0</v>
      </c>
    </row>
    <row r="187" spans="1:18" x14ac:dyDescent="0.25">
      <c r="A187" s="3" t="s">
        <v>739</v>
      </c>
      <c r="B187" t="str">
        <f>_xlfn.IFNA(VLOOKUP($A187,'DESGLOSE PRESUPUESTO'!$A$4:B$503,2,FALSE),"")</f>
        <v/>
      </c>
      <c r="C187" t="str">
        <f>_xlfn.IFNA(VLOOKUP($A187,'DESGLOSE PRESUPUESTO'!$A$4:C$503,3,FALSE),"")</f>
        <v/>
      </c>
      <c r="D187" t="str">
        <f>_xlfn.IFNA(VLOOKUP($A187,'DESGLOSE PRESUPUESTO'!$A$4:D$503,4,FALSE),"")</f>
        <v/>
      </c>
      <c r="E187" t="str">
        <f>_xlfn.IFNA(VLOOKUP($A187,'DESGLOSE PRESUPUESTO'!$A$4:E$503,5,FALSE),"")</f>
        <v/>
      </c>
      <c r="F187" t="str">
        <f>_xlfn.IFNA(IF(VLOOKUP($A187,'DESGLOSE PRESUPUESTO'!$A$4:$Q$503,6,FALSE)="X", "X", ""),"")</f>
        <v/>
      </c>
      <c r="G187" t="str">
        <f>_xlfn.IFNA(IF(VLOOKUP($A187,'DESGLOSE PRESUPUESTO'!$A$4:$Q$503,7,FALSE)="X", "X", ""),"")</f>
        <v/>
      </c>
      <c r="H187" t="str">
        <f>_xlfn.IFNA(IF(VLOOKUP($A187,'DESGLOSE PRESUPUESTO'!$A$4:$Q$503,8,FALSE)="X", "X", ""),"")</f>
        <v/>
      </c>
      <c r="I187" t="str">
        <f>_xlfn.IFNA(IF(VLOOKUP($A187,'DESGLOSE PRESUPUESTO'!$A$4:$Q$503,9,FALSE)="X", "X", ""),"")</f>
        <v/>
      </c>
      <c r="J187" t="str">
        <f>_xlfn.IFNA(IF(VLOOKUP($A187,'DESGLOSE PRESUPUESTO'!$A$4:$Q$503,10,FALSE)="X", "X", ""),"")</f>
        <v/>
      </c>
      <c r="K187" t="str">
        <f>_xlfn.IFNA(IF(VLOOKUP($A187,'DESGLOSE PRESUPUESTO'!$A$4:$Q$503,11,FALSE)="X", "X", ""),"")</f>
        <v/>
      </c>
      <c r="L187" t="str">
        <f>_xlfn.IFNA(IF(VLOOKUP($A187,'DESGLOSE PRESUPUESTO'!$A$4:$Q$503,12,FALSE)="X", "X", ""),"")</f>
        <v/>
      </c>
      <c r="M187" t="str">
        <f>_xlfn.IFNA(IF(VLOOKUP($A187,'DESGLOSE PRESUPUESTO'!$A$4:$Q$503,13,FALSE)="X", "X", ""),"")</f>
        <v/>
      </c>
      <c r="N187" t="str">
        <f>_xlfn.IFNA(IF(VLOOKUP($A187,'DESGLOSE PRESUPUESTO'!$A$4:$Q$503,14,FALSE)="X", "X", ""),"")</f>
        <v/>
      </c>
      <c r="O187" t="str">
        <f>_xlfn.IFNA(IF(VLOOKUP($A187,'DESGLOSE PRESUPUESTO'!$A$4:$Q$503,15,FALSE)="X", "X", ""),"")</f>
        <v/>
      </c>
      <c r="P187" t="str">
        <f>_xlfn.IFNA(IF(VLOOKUP($A187,'DESGLOSE PRESUPUESTO'!$A$4:$Q$503,16,FALSE)="X", "X", ""),"")</f>
        <v/>
      </c>
      <c r="Q187" t="str">
        <f>_xlfn.IFNA(IF(VLOOKUP($A187,'DESGLOSE PRESUPUESTO'!$A$4:$Q$503,17,FALSE)="X", "X", ""),"")</f>
        <v/>
      </c>
      <c r="R187">
        <f>SUMIF('DESGLOSE PRESUPUESTO'!$A$5:$A$503,$A$5:$A$264,'DESGLOSE PRESUPUESTO'!$S$5:$S$503)</f>
        <v>0</v>
      </c>
    </row>
    <row r="188" spans="1:18" x14ac:dyDescent="0.25">
      <c r="A188" s="3" t="s">
        <v>740</v>
      </c>
      <c r="B188" t="str">
        <f>_xlfn.IFNA(VLOOKUP($A188,'DESGLOSE PRESUPUESTO'!$A$4:B$503,2,FALSE),"")</f>
        <v/>
      </c>
      <c r="C188" t="str">
        <f>_xlfn.IFNA(VLOOKUP($A188,'DESGLOSE PRESUPUESTO'!$A$4:C$503,3,FALSE),"")</f>
        <v/>
      </c>
      <c r="D188" t="str">
        <f>_xlfn.IFNA(VLOOKUP($A188,'DESGLOSE PRESUPUESTO'!$A$4:D$503,4,FALSE),"")</f>
        <v/>
      </c>
      <c r="E188" t="str">
        <f>_xlfn.IFNA(VLOOKUP($A188,'DESGLOSE PRESUPUESTO'!$A$4:E$503,5,FALSE),"")</f>
        <v/>
      </c>
      <c r="F188" t="str">
        <f>_xlfn.IFNA(IF(VLOOKUP($A188,'DESGLOSE PRESUPUESTO'!$A$4:$Q$503,6,FALSE)="X", "X", ""),"")</f>
        <v/>
      </c>
      <c r="G188" t="str">
        <f>_xlfn.IFNA(IF(VLOOKUP($A188,'DESGLOSE PRESUPUESTO'!$A$4:$Q$503,7,FALSE)="X", "X", ""),"")</f>
        <v/>
      </c>
      <c r="H188" t="str">
        <f>_xlfn.IFNA(IF(VLOOKUP($A188,'DESGLOSE PRESUPUESTO'!$A$4:$Q$503,8,FALSE)="X", "X", ""),"")</f>
        <v/>
      </c>
      <c r="I188" t="str">
        <f>_xlfn.IFNA(IF(VLOOKUP($A188,'DESGLOSE PRESUPUESTO'!$A$4:$Q$503,9,FALSE)="X", "X", ""),"")</f>
        <v/>
      </c>
      <c r="J188" t="str">
        <f>_xlfn.IFNA(IF(VLOOKUP($A188,'DESGLOSE PRESUPUESTO'!$A$4:$Q$503,10,FALSE)="X", "X", ""),"")</f>
        <v/>
      </c>
      <c r="K188" t="str">
        <f>_xlfn.IFNA(IF(VLOOKUP($A188,'DESGLOSE PRESUPUESTO'!$A$4:$Q$503,11,FALSE)="X", "X", ""),"")</f>
        <v/>
      </c>
      <c r="L188" t="str">
        <f>_xlfn.IFNA(IF(VLOOKUP($A188,'DESGLOSE PRESUPUESTO'!$A$4:$Q$503,12,FALSE)="X", "X", ""),"")</f>
        <v/>
      </c>
      <c r="M188" t="str">
        <f>_xlfn.IFNA(IF(VLOOKUP($A188,'DESGLOSE PRESUPUESTO'!$A$4:$Q$503,13,FALSE)="X", "X", ""),"")</f>
        <v/>
      </c>
      <c r="N188" t="str">
        <f>_xlfn.IFNA(IF(VLOOKUP($A188,'DESGLOSE PRESUPUESTO'!$A$4:$Q$503,14,FALSE)="X", "X", ""),"")</f>
        <v/>
      </c>
      <c r="O188" t="str">
        <f>_xlfn.IFNA(IF(VLOOKUP($A188,'DESGLOSE PRESUPUESTO'!$A$4:$Q$503,15,FALSE)="X", "X", ""),"")</f>
        <v/>
      </c>
      <c r="P188" t="str">
        <f>_xlfn.IFNA(IF(VLOOKUP($A188,'DESGLOSE PRESUPUESTO'!$A$4:$Q$503,16,FALSE)="X", "X", ""),"")</f>
        <v/>
      </c>
      <c r="Q188" t="str">
        <f>_xlfn.IFNA(IF(VLOOKUP($A188,'DESGLOSE PRESUPUESTO'!$A$4:$Q$503,17,FALSE)="X", "X", ""),"")</f>
        <v/>
      </c>
      <c r="R188">
        <f>SUMIF('DESGLOSE PRESUPUESTO'!$A$5:$A$503,$A$5:$A$264,'DESGLOSE PRESUPUESTO'!$S$5:$S$503)</f>
        <v>0</v>
      </c>
    </row>
    <row r="189" spans="1:18" x14ac:dyDescent="0.25">
      <c r="A189" s="3" t="s">
        <v>741</v>
      </c>
      <c r="B189" t="str">
        <f>_xlfn.IFNA(VLOOKUP($A189,'DESGLOSE PRESUPUESTO'!$A$4:B$503,2,FALSE),"")</f>
        <v/>
      </c>
      <c r="C189" t="str">
        <f>_xlfn.IFNA(VLOOKUP($A189,'DESGLOSE PRESUPUESTO'!$A$4:C$503,3,FALSE),"")</f>
        <v/>
      </c>
      <c r="D189" t="str">
        <f>_xlfn.IFNA(VLOOKUP($A189,'DESGLOSE PRESUPUESTO'!$A$4:D$503,4,FALSE),"")</f>
        <v/>
      </c>
      <c r="E189" t="str">
        <f>_xlfn.IFNA(VLOOKUP($A189,'DESGLOSE PRESUPUESTO'!$A$4:E$503,5,FALSE),"")</f>
        <v/>
      </c>
      <c r="F189" t="str">
        <f>_xlfn.IFNA(IF(VLOOKUP($A189,'DESGLOSE PRESUPUESTO'!$A$4:$Q$503,6,FALSE)="X", "X", ""),"")</f>
        <v/>
      </c>
      <c r="G189" t="str">
        <f>_xlfn.IFNA(IF(VLOOKUP($A189,'DESGLOSE PRESUPUESTO'!$A$4:$Q$503,7,FALSE)="X", "X", ""),"")</f>
        <v/>
      </c>
      <c r="H189" t="str">
        <f>_xlfn.IFNA(IF(VLOOKUP($A189,'DESGLOSE PRESUPUESTO'!$A$4:$Q$503,8,FALSE)="X", "X", ""),"")</f>
        <v/>
      </c>
      <c r="I189" t="str">
        <f>_xlfn.IFNA(IF(VLOOKUP($A189,'DESGLOSE PRESUPUESTO'!$A$4:$Q$503,9,FALSE)="X", "X", ""),"")</f>
        <v/>
      </c>
      <c r="J189" t="str">
        <f>_xlfn.IFNA(IF(VLOOKUP($A189,'DESGLOSE PRESUPUESTO'!$A$4:$Q$503,10,FALSE)="X", "X", ""),"")</f>
        <v/>
      </c>
      <c r="K189" t="str">
        <f>_xlfn.IFNA(IF(VLOOKUP($A189,'DESGLOSE PRESUPUESTO'!$A$4:$Q$503,11,FALSE)="X", "X", ""),"")</f>
        <v/>
      </c>
      <c r="L189" t="str">
        <f>_xlfn.IFNA(IF(VLOOKUP($A189,'DESGLOSE PRESUPUESTO'!$A$4:$Q$503,12,FALSE)="X", "X", ""),"")</f>
        <v/>
      </c>
      <c r="M189" t="str">
        <f>_xlfn.IFNA(IF(VLOOKUP($A189,'DESGLOSE PRESUPUESTO'!$A$4:$Q$503,13,FALSE)="X", "X", ""),"")</f>
        <v/>
      </c>
      <c r="N189" t="str">
        <f>_xlfn.IFNA(IF(VLOOKUP($A189,'DESGLOSE PRESUPUESTO'!$A$4:$Q$503,14,FALSE)="X", "X", ""),"")</f>
        <v/>
      </c>
      <c r="O189" t="str">
        <f>_xlfn.IFNA(IF(VLOOKUP($A189,'DESGLOSE PRESUPUESTO'!$A$4:$Q$503,15,FALSE)="X", "X", ""),"")</f>
        <v/>
      </c>
      <c r="P189" t="str">
        <f>_xlfn.IFNA(IF(VLOOKUP($A189,'DESGLOSE PRESUPUESTO'!$A$4:$Q$503,16,FALSE)="X", "X", ""),"")</f>
        <v/>
      </c>
      <c r="Q189" t="str">
        <f>_xlfn.IFNA(IF(VLOOKUP($A189,'DESGLOSE PRESUPUESTO'!$A$4:$Q$503,17,FALSE)="X", "X", ""),"")</f>
        <v/>
      </c>
      <c r="R189">
        <f>SUMIF('DESGLOSE PRESUPUESTO'!$A$5:$A$503,$A$5:$A$264,'DESGLOSE PRESUPUESTO'!$S$5:$S$503)</f>
        <v>0</v>
      </c>
    </row>
    <row r="190" spans="1:18" x14ac:dyDescent="0.25">
      <c r="A190" s="3" t="s">
        <v>742</v>
      </c>
      <c r="B190" t="str">
        <f>_xlfn.IFNA(VLOOKUP($A190,'DESGLOSE PRESUPUESTO'!$A$4:B$503,2,FALSE),"")</f>
        <v/>
      </c>
      <c r="C190" t="str">
        <f>_xlfn.IFNA(VLOOKUP($A190,'DESGLOSE PRESUPUESTO'!$A$4:C$503,3,FALSE),"")</f>
        <v/>
      </c>
      <c r="D190" t="str">
        <f>_xlfn.IFNA(VLOOKUP($A190,'DESGLOSE PRESUPUESTO'!$A$4:D$503,4,FALSE),"")</f>
        <v/>
      </c>
      <c r="E190" t="str">
        <f>_xlfn.IFNA(VLOOKUP($A190,'DESGLOSE PRESUPUESTO'!$A$4:E$503,5,FALSE),"")</f>
        <v/>
      </c>
      <c r="F190" t="str">
        <f>_xlfn.IFNA(IF(VLOOKUP($A190,'DESGLOSE PRESUPUESTO'!$A$4:$Q$503,6,FALSE)="X", "X", ""),"")</f>
        <v/>
      </c>
      <c r="G190" t="str">
        <f>_xlfn.IFNA(IF(VLOOKUP($A190,'DESGLOSE PRESUPUESTO'!$A$4:$Q$503,7,FALSE)="X", "X", ""),"")</f>
        <v/>
      </c>
      <c r="H190" t="str">
        <f>_xlfn.IFNA(IF(VLOOKUP($A190,'DESGLOSE PRESUPUESTO'!$A$4:$Q$503,8,FALSE)="X", "X", ""),"")</f>
        <v/>
      </c>
      <c r="I190" t="str">
        <f>_xlfn.IFNA(IF(VLOOKUP($A190,'DESGLOSE PRESUPUESTO'!$A$4:$Q$503,9,FALSE)="X", "X", ""),"")</f>
        <v/>
      </c>
      <c r="J190" t="str">
        <f>_xlfn.IFNA(IF(VLOOKUP($A190,'DESGLOSE PRESUPUESTO'!$A$4:$Q$503,10,FALSE)="X", "X", ""),"")</f>
        <v/>
      </c>
      <c r="K190" t="str">
        <f>_xlfn.IFNA(IF(VLOOKUP($A190,'DESGLOSE PRESUPUESTO'!$A$4:$Q$503,11,FALSE)="X", "X", ""),"")</f>
        <v/>
      </c>
      <c r="L190" t="str">
        <f>_xlfn.IFNA(IF(VLOOKUP($A190,'DESGLOSE PRESUPUESTO'!$A$4:$Q$503,12,FALSE)="X", "X", ""),"")</f>
        <v/>
      </c>
      <c r="M190" t="str">
        <f>_xlfn.IFNA(IF(VLOOKUP($A190,'DESGLOSE PRESUPUESTO'!$A$4:$Q$503,13,FALSE)="X", "X", ""),"")</f>
        <v/>
      </c>
      <c r="N190" t="str">
        <f>_xlfn.IFNA(IF(VLOOKUP($A190,'DESGLOSE PRESUPUESTO'!$A$4:$Q$503,14,FALSE)="X", "X", ""),"")</f>
        <v/>
      </c>
      <c r="O190" t="str">
        <f>_xlfn.IFNA(IF(VLOOKUP($A190,'DESGLOSE PRESUPUESTO'!$A$4:$Q$503,15,FALSE)="X", "X", ""),"")</f>
        <v/>
      </c>
      <c r="P190" t="str">
        <f>_xlfn.IFNA(IF(VLOOKUP($A190,'DESGLOSE PRESUPUESTO'!$A$4:$Q$503,16,FALSE)="X", "X", ""),"")</f>
        <v/>
      </c>
      <c r="Q190" t="str">
        <f>_xlfn.IFNA(IF(VLOOKUP($A190,'DESGLOSE PRESUPUESTO'!$A$4:$Q$503,17,FALSE)="X", "X", ""),"")</f>
        <v/>
      </c>
      <c r="R190">
        <f>SUMIF('DESGLOSE PRESUPUESTO'!$A$5:$A$503,$A$5:$A$264,'DESGLOSE PRESUPUESTO'!$S$5:$S$503)</f>
        <v>0</v>
      </c>
    </row>
    <row r="191" spans="1:18" x14ac:dyDescent="0.25">
      <c r="A191" s="3" t="s">
        <v>743</v>
      </c>
      <c r="B191" t="str">
        <f>_xlfn.IFNA(VLOOKUP($A191,'DESGLOSE PRESUPUESTO'!$A$4:B$503,2,FALSE),"")</f>
        <v/>
      </c>
      <c r="C191" t="str">
        <f>_xlfn.IFNA(VLOOKUP($A191,'DESGLOSE PRESUPUESTO'!$A$4:C$503,3,FALSE),"")</f>
        <v/>
      </c>
      <c r="D191" t="str">
        <f>_xlfn.IFNA(VLOOKUP($A191,'DESGLOSE PRESUPUESTO'!$A$4:D$503,4,FALSE),"")</f>
        <v/>
      </c>
      <c r="E191" t="str">
        <f>_xlfn.IFNA(VLOOKUP($A191,'DESGLOSE PRESUPUESTO'!$A$4:E$503,5,FALSE),"")</f>
        <v/>
      </c>
      <c r="F191" t="str">
        <f>_xlfn.IFNA(IF(VLOOKUP($A191,'DESGLOSE PRESUPUESTO'!$A$4:$Q$503,6,FALSE)="X", "X", ""),"")</f>
        <v/>
      </c>
      <c r="G191" t="str">
        <f>_xlfn.IFNA(IF(VLOOKUP($A191,'DESGLOSE PRESUPUESTO'!$A$4:$Q$503,7,FALSE)="X", "X", ""),"")</f>
        <v/>
      </c>
      <c r="H191" t="str">
        <f>_xlfn.IFNA(IF(VLOOKUP($A191,'DESGLOSE PRESUPUESTO'!$A$4:$Q$503,8,FALSE)="X", "X", ""),"")</f>
        <v/>
      </c>
      <c r="I191" t="str">
        <f>_xlfn.IFNA(IF(VLOOKUP($A191,'DESGLOSE PRESUPUESTO'!$A$4:$Q$503,9,FALSE)="X", "X", ""),"")</f>
        <v/>
      </c>
      <c r="J191" t="str">
        <f>_xlfn.IFNA(IF(VLOOKUP($A191,'DESGLOSE PRESUPUESTO'!$A$4:$Q$503,10,FALSE)="X", "X", ""),"")</f>
        <v/>
      </c>
      <c r="K191" t="str">
        <f>_xlfn.IFNA(IF(VLOOKUP($A191,'DESGLOSE PRESUPUESTO'!$A$4:$Q$503,11,FALSE)="X", "X", ""),"")</f>
        <v/>
      </c>
      <c r="L191" t="str">
        <f>_xlfn.IFNA(IF(VLOOKUP($A191,'DESGLOSE PRESUPUESTO'!$A$4:$Q$503,12,FALSE)="X", "X", ""),"")</f>
        <v/>
      </c>
      <c r="M191" t="str">
        <f>_xlfn.IFNA(IF(VLOOKUP($A191,'DESGLOSE PRESUPUESTO'!$A$4:$Q$503,13,FALSE)="X", "X", ""),"")</f>
        <v/>
      </c>
      <c r="N191" t="str">
        <f>_xlfn.IFNA(IF(VLOOKUP($A191,'DESGLOSE PRESUPUESTO'!$A$4:$Q$503,14,FALSE)="X", "X", ""),"")</f>
        <v/>
      </c>
      <c r="O191" t="str">
        <f>_xlfn.IFNA(IF(VLOOKUP($A191,'DESGLOSE PRESUPUESTO'!$A$4:$Q$503,15,FALSE)="X", "X", ""),"")</f>
        <v/>
      </c>
      <c r="P191" t="str">
        <f>_xlfn.IFNA(IF(VLOOKUP($A191,'DESGLOSE PRESUPUESTO'!$A$4:$Q$503,16,FALSE)="X", "X", ""),"")</f>
        <v/>
      </c>
      <c r="Q191" t="str">
        <f>_xlfn.IFNA(IF(VLOOKUP($A191,'DESGLOSE PRESUPUESTO'!$A$4:$Q$503,17,FALSE)="X", "X", ""),"")</f>
        <v/>
      </c>
      <c r="R191">
        <f>SUMIF('DESGLOSE PRESUPUESTO'!$A$5:$A$503,$A$5:$A$264,'DESGLOSE PRESUPUESTO'!$S$5:$S$503)</f>
        <v>0</v>
      </c>
    </row>
    <row r="192" spans="1:18" x14ac:dyDescent="0.25">
      <c r="A192" s="3" t="s">
        <v>744</v>
      </c>
      <c r="B192" t="str">
        <f>_xlfn.IFNA(VLOOKUP($A192,'DESGLOSE PRESUPUESTO'!$A$4:B$503,2,FALSE),"")</f>
        <v/>
      </c>
      <c r="C192" t="str">
        <f>_xlfn.IFNA(VLOOKUP($A192,'DESGLOSE PRESUPUESTO'!$A$4:C$503,3,FALSE),"")</f>
        <v/>
      </c>
      <c r="D192" t="str">
        <f>_xlfn.IFNA(VLOOKUP($A192,'DESGLOSE PRESUPUESTO'!$A$4:D$503,4,FALSE),"")</f>
        <v/>
      </c>
      <c r="E192" t="str">
        <f>_xlfn.IFNA(VLOOKUP($A192,'DESGLOSE PRESUPUESTO'!$A$4:E$503,5,FALSE),"")</f>
        <v/>
      </c>
      <c r="F192" t="str">
        <f>_xlfn.IFNA(IF(VLOOKUP($A192,'DESGLOSE PRESUPUESTO'!$A$4:$Q$503,6,FALSE)="X", "X", ""),"")</f>
        <v/>
      </c>
      <c r="G192" t="str">
        <f>_xlfn.IFNA(IF(VLOOKUP($A192,'DESGLOSE PRESUPUESTO'!$A$4:$Q$503,7,FALSE)="X", "X", ""),"")</f>
        <v/>
      </c>
      <c r="H192" t="str">
        <f>_xlfn.IFNA(IF(VLOOKUP($A192,'DESGLOSE PRESUPUESTO'!$A$4:$Q$503,8,FALSE)="X", "X", ""),"")</f>
        <v/>
      </c>
      <c r="I192" t="str">
        <f>_xlfn.IFNA(IF(VLOOKUP($A192,'DESGLOSE PRESUPUESTO'!$A$4:$Q$503,9,FALSE)="X", "X", ""),"")</f>
        <v/>
      </c>
      <c r="J192" t="str">
        <f>_xlfn.IFNA(IF(VLOOKUP($A192,'DESGLOSE PRESUPUESTO'!$A$4:$Q$503,10,FALSE)="X", "X", ""),"")</f>
        <v/>
      </c>
      <c r="K192" t="str">
        <f>_xlfn.IFNA(IF(VLOOKUP($A192,'DESGLOSE PRESUPUESTO'!$A$4:$Q$503,11,FALSE)="X", "X", ""),"")</f>
        <v/>
      </c>
      <c r="L192" t="str">
        <f>_xlfn.IFNA(IF(VLOOKUP($A192,'DESGLOSE PRESUPUESTO'!$A$4:$Q$503,12,FALSE)="X", "X", ""),"")</f>
        <v/>
      </c>
      <c r="M192" t="str">
        <f>_xlfn.IFNA(IF(VLOOKUP($A192,'DESGLOSE PRESUPUESTO'!$A$4:$Q$503,13,FALSE)="X", "X", ""),"")</f>
        <v/>
      </c>
      <c r="N192" t="str">
        <f>_xlfn.IFNA(IF(VLOOKUP($A192,'DESGLOSE PRESUPUESTO'!$A$4:$Q$503,14,FALSE)="X", "X", ""),"")</f>
        <v/>
      </c>
      <c r="O192" t="str">
        <f>_xlfn.IFNA(IF(VLOOKUP($A192,'DESGLOSE PRESUPUESTO'!$A$4:$Q$503,15,FALSE)="X", "X", ""),"")</f>
        <v/>
      </c>
      <c r="P192" t="str">
        <f>_xlfn.IFNA(IF(VLOOKUP($A192,'DESGLOSE PRESUPUESTO'!$A$4:$Q$503,16,FALSE)="X", "X", ""),"")</f>
        <v/>
      </c>
      <c r="Q192" t="str">
        <f>_xlfn.IFNA(IF(VLOOKUP($A192,'DESGLOSE PRESUPUESTO'!$A$4:$Q$503,17,FALSE)="X", "X", ""),"")</f>
        <v/>
      </c>
      <c r="R192">
        <f>SUMIF('DESGLOSE PRESUPUESTO'!$A$5:$A$503,$A$5:$A$264,'DESGLOSE PRESUPUESTO'!$S$5:$S$503)</f>
        <v>0</v>
      </c>
    </row>
    <row r="193" spans="1:18" x14ac:dyDescent="0.25">
      <c r="A193" s="3" t="s">
        <v>745</v>
      </c>
      <c r="B193" t="str">
        <f>_xlfn.IFNA(VLOOKUP($A193,'DESGLOSE PRESUPUESTO'!$A$4:B$503,2,FALSE),"")</f>
        <v/>
      </c>
      <c r="C193" t="str">
        <f>_xlfn.IFNA(VLOOKUP($A193,'DESGLOSE PRESUPUESTO'!$A$4:C$503,3,FALSE),"")</f>
        <v/>
      </c>
      <c r="D193" t="str">
        <f>_xlfn.IFNA(VLOOKUP($A193,'DESGLOSE PRESUPUESTO'!$A$4:D$503,4,FALSE),"")</f>
        <v/>
      </c>
      <c r="E193" t="str">
        <f>_xlfn.IFNA(VLOOKUP($A193,'DESGLOSE PRESUPUESTO'!$A$4:E$503,5,FALSE),"")</f>
        <v/>
      </c>
      <c r="F193" t="str">
        <f>_xlfn.IFNA(IF(VLOOKUP($A193,'DESGLOSE PRESUPUESTO'!$A$4:$Q$503,6,FALSE)="X", "X", ""),"")</f>
        <v/>
      </c>
      <c r="G193" t="str">
        <f>_xlfn.IFNA(IF(VLOOKUP($A193,'DESGLOSE PRESUPUESTO'!$A$4:$Q$503,7,FALSE)="X", "X", ""),"")</f>
        <v/>
      </c>
      <c r="H193" t="str">
        <f>_xlfn.IFNA(IF(VLOOKUP($A193,'DESGLOSE PRESUPUESTO'!$A$4:$Q$503,8,FALSE)="X", "X", ""),"")</f>
        <v/>
      </c>
      <c r="I193" t="str">
        <f>_xlfn.IFNA(IF(VLOOKUP($A193,'DESGLOSE PRESUPUESTO'!$A$4:$Q$503,9,FALSE)="X", "X", ""),"")</f>
        <v/>
      </c>
      <c r="J193" t="str">
        <f>_xlfn.IFNA(IF(VLOOKUP($A193,'DESGLOSE PRESUPUESTO'!$A$4:$Q$503,10,FALSE)="X", "X", ""),"")</f>
        <v/>
      </c>
      <c r="K193" t="str">
        <f>_xlfn.IFNA(IF(VLOOKUP($A193,'DESGLOSE PRESUPUESTO'!$A$4:$Q$503,11,FALSE)="X", "X", ""),"")</f>
        <v/>
      </c>
      <c r="L193" t="str">
        <f>_xlfn.IFNA(IF(VLOOKUP($A193,'DESGLOSE PRESUPUESTO'!$A$4:$Q$503,12,FALSE)="X", "X", ""),"")</f>
        <v/>
      </c>
      <c r="M193" t="str">
        <f>_xlfn.IFNA(IF(VLOOKUP($A193,'DESGLOSE PRESUPUESTO'!$A$4:$Q$503,13,FALSE)="X", "X", ""),"")</f>
        <v/>
      </c>
      <c r="N193" t="str">
        <f>_xlfn.IFNA(IF(VLOOKUP($A193,'DESGLOSE PRESUPUESTO'!$A$4:$Q$503,14,FALSE)="X", "X", ""),"")</f>
        <v/>
      </c>
      <c r="O193" t="str">
        <f>_xlfn.IFNA(IF(VLOOKUP($A193,'DESGLOSE PRESUPUESTO'!$A$4:$Q$503,15,FALSE)="X", "X", ""),"")</f>
        <v/>
      </c>
      <c r="P193" t="str">
        <f>_xlfn.IFNA(IF(VLOOKUP($A193,'DESGLOSE PRESUPUESTO'!$A$4:$Q$503,16,FALSE)="X", "X", ""),"")</f>
        <v/>
      </c>
      <c r="Q193" t="str">
        <f>_xlfn.IFNA(IF(VLOOKUP($A193,'DESGLOSE PRESUPUESTO'!$A$4:$Q$503,17,FALSE)="X", "X", ""),"")</f>
        <v/>
      </c>
      <c r="R193">
        <f>SUMIF('DESGLOSE PRESUPUESTO'!$A$5:$A$503,$A$5:$A$264,'DESGLOSE PRESUPUESTO'!$S$5:$S$503)</f>
        <v>0</v>
      </c>
    </row>
    <row r="194" spans="1:18" x14ac:dyDescent="0.25">
      <c r="A194" s="3" t="s">
        <v>746</v>
      </c>
      <c r="B194" t="str">
        <f>_xlfn.IFNA(VLOOKUP($A194,'DESGLOSE PRESUPUESTO'!$A$4:B$503,2,FALSE),"")</f>
        <v/>
      </c>
      <c r="C194" t="str">
        <f>_xlfn.IFNA(VLOOKUP($A194,'DESGLOSE PRESUPUESTO'!$A$4:C$503,3,FALSE),"")</f>
        <v/>
      </c>
      <c r="D194" t="str">
        <f>_xlfn.IFNA(VLOOKUP($A194,'DESGLOSE PRESUPUESTO'!$A$4:D$503,4,FALSE),"")</f>
        <v/>
      </c>
      <c r="E194" t="str">
        <f>_xlfn.IFNA(VLOOKUP($A194,'DESGLOSE PRESUPUESTO'!$A$4:E$503,5,FALSE),"")</f>
        <v/>
      </c>
      <c r="F194" t="str">
        <f>_xlfn.IFNA(IF(VLOOKUP($A194,'DESGLOSE PRESUPUESTO'!$A$4:$Q$503,6,FALSE)="X", "X", ""),"")</f>
        <v/>
      </c>
      <c r="G194" t="str">
        <f>_xlfn.IFNA(IF(VLOOKUP($A194,'DESGLOSE PRESUPUESTO'!$A$4:$Q$503,7,FALSE)="X", "X", ""),"")</f>
        <v/>
      </c>
      <c r="H194" t="str">
        <f>_xlfn.IFNA(IF(VLOOKUP($A194,'DESGLOSE PRESUPUESTO'!$A$4:$Q$503,8,FALSE)="X", "X", ""),"")</f>
        <v/>
      </c>
      <c r="I194" t="str">
        <f>_xlfn.IFNA(IF(VLOOKUP($A194,'DESGLOSE PRESUPUESTO'!$A$4:$Q$503,9,FALSE)="X", "X", ""),"")</f>
        <v/>
      </c>
      <c r="J194" t="str">
        <f>_xlfn.IFNA(IF(VLOOKUP($A194,'DESGLOSE PRESUPUESTO'!$A$4:$Q$503,10,FALSE)="X", "X", ""),"")</f>
        <v/>
      </c>
      <c r="K194" t="str">
        <f>_xlfn.IFNA(IF(VLOOKUP($A194,'DESGLOSE PRESUPUESTO'!$A$4:$Q$503,11,FALSE)="X", "X", ""),"")</f>
        <v/>
      </c>
      <c r="L194" t="str">
        <f>_xlfn.IFNA(IF(VLOOKUP($A194,'DESGLOSE PRESUPUESTO'!$A$4:$Q$503,12,FALSE)="X", "X", ""),"")</f>
        <v/>
      </c>
      <c r="M194" t="str">
        <f>_xlfn.IFNA(IF(VLOOKUP($A194,'DESGLOSE PRESUPUESTO'!$A$4:$Q$503,13,FALSE)="X", "X", ""),"")</f>
        <v/>
      </c>
      <c r="N194" t="str">
        <f>_xlfn.IFNA(IF(VLOOKUP($A194,'DESGLOSE PRESUPUESTO'!$A$4:$Q$503,14,FALSE)="X", "X", ""),"")</f>
        <v/>
      </c>
      <c r="O194" t="str">
        <f>_xlfn.IFNA(IF(VLOOKUP($A194,'DESGLOSE PRESUPUESTO'!$A$4:$Q$503,15,FALSE)="X", "X", ""),"")</f>
        <v/>
      </c>
      <c r="P194" t="str">
        <f>_xlfn.IFNA(IF(VLOOKUP($A194,'DESGLOSE PRESUPUESTO'!$A$4:$Q$503,16,FALSE)="X", "X", ""),"")</f>
        <v/>
      </c>
      <c r="Q194" t="str">
        <f>_xlfn.IFNA(IF(VLOOKUP($A194,'DESGLOSE PRESUPUESTO'!$A$4:$Q$503,17,FALSE)="X", "X", ""),"")</f>
        <v/>
      </c>
      <c r="R194">
        <f>SUMIF('DESGLOSE PRESUPUESTO'!$A$5:$A$503,$A$5:$A$264,'DESGLOSE PRESUPUESTO'!$S$5:$S$503)</f>
        <v>0</v>
      </c>
    </row>
    <row r="195" spans="1:18" x14ac:dyDescent="0.25">
      <c r="A195" s="3" t="s">
        <v>747</v>
      </c>
      <c r="B195" t="str">
        <f>_xlfn.IFNA(VLOOKUP($A195,'DESGLOSE PRESUPUESTO'!$A$4:B$503,2,FALSE),"")</f>
        <v/>
      </c>
      <c r="C195" t="str">
        <f>_xlfn.IFNA(VLOOKUP($A195,'DESGLOSE PRESUPUESTO'!$A$4:C$503,3,FALSE),"")</f>
        <v/>
      </c>
      <c r="D195" t="str">
        <f>_xlfn.IFNA(VLOOKUP($A195,'DESGLOSE PRESUPUESTO'!$A$4:D$503,4,FALSE),"")</f>
        <v/>
      </c>
      <c r="E195" t="str">
        <f>_xlfn.IFNA(VLOOKUP($A195,'DESGLOSE PRESUPUESTO'!$A$4:E$503,5,FALSE),"")</f>
        <v/>
      </c>
      <c r="F195" t="str">
        <f>_xlfn.IFNA(IF(VLOOKUP($A195,'DESGLOSE PRESUPUESTO'!$A$4:$Q$503,6,FALSE)="X", "X", ""),"")</f>
        <v/>
      </c>
      <c r="G195" t="str">
        <f>_xlfn.IFNA(IF(VLOOKUP($A195,'DESGLOSE PRESUPUESTO'!$A$4:$Q$503,7,FALSE)="X", "X", ""),"")</f>
        <v/>
      </c>
      <c r="H195" t="str">
        <f>_xlfn.IFNA(IF(VLOOKUP($A195,'DESGLOSE PRESUPUESTO'!$A$4:$Q$503,8,FALSE)="X", "X", ""),"")</f>
        <v/>
      </c>
      <c r="I195" t="str">
        <f>_xlfn.IFNA(IF(VLOOKUP($A195,'DESGLOSE PRESUPUESTO'!$A$4:$Q$503,9,FALSE)="X", "X", ""),"")</f>
        <v/>
      </c>
      <c r="J195" t="str">
        <f>_xlfn.IFNA(IF(VLOOKUP($A195,'DESGLOSE PRESUPUESTO'!$A$4:$Q$503,10,FALSE)="X", "X", ""),"")</f>
        <v/>
      </c>
      <c r="K195" t="str">
        <f>_xlfn.IFNA(IF(VLOOKUP($A195,'DESGLOSE PRESUPUESTO'!$A$4:$Q$503,11,FALSE)="X", "X", ""),"")</f>
        <v/>
      </c>
      <c r="L195" t="str">
        <f>_xlfn.IFNA(IF(VLOOKUP($A195,'DESGLOSE PRESUPUESTO'!$A$4:$Q$503,12,FALSE)="X", "X", ""),"")</f>
        <v/>
      </c>
      <c r="M195" t="str">
        <f>_xlfn.IFNA(IF(VLOOKUP($A195,'DESGLOSE PRESUPUESTO'!$A$4:$Q$503,13,FALSE)="X", "X", ""),"")</f>
        <v/>
      </c>
      <c r="N195" t="str">
        <f>_xlfn.IFNA(IF(VLOOKUP($A195,'DESGLOSE PRESUPUESTO'!$A$4:$Q$503,14,FALSE)="X", "X", ""),"")</f>
        <v/>
      </c>
      <c r="O195" t="str">
        <f>_xlfn.IFNA(IF(VLOOKUP($A195,'DESGLOSE PRESUPUESTO'!$A$4:$Q$503,15,FALSE)="X", "X", ""),"")</f>
        <v/>
      </c>
      <c r="P195" t="str">
        <f>_xlfn.IFNA(IF(VLOOKUP($A195,'DESGLOSE PRESUPUESTO'!$A$4:$Q$503,16,FALSE)="X", "X", ""),"")</f>
        <v/>
      </c>
      <c r="Q195" t="str">
        <f>_xlfn.IFNA(IF(VLOOKUP($A195,'DESGLOSE PRESUPUESTO'!$A$4:$Q$503,17,FALSE)="X", "X", ""),"")</f>
        <v/>
      </c>
      <c r="R195">
        <f>SUMIF('DESGLOSE PRESUPUESTO'!$A$5:$A$503,$A$5:$A$264,'DESGLOSE PRESUPUESTO'!$S$5:$S$503)</f>
        <v>0</v>
      </c>
    </row>
    <row r="196" spans="1:18" x14ac:dyDescent="0.25">
      <c r="A196" s="3" t="s">
        <v>748</v>
      </c>
      <c r="B196" t="str">
        <f>_xlfn.IFNA(VLOOKUP($A196,'DESGLOSE PRESUPUESTO'!$A$4:B$503,2,FALSE),"")</f>
        <v/>
      </c>
      <c r="C196" t="str">
        <f>_xlfn.IFNA(VLOOKUP($A196,'DESGLOSE PRESUPUESTO'!$A$4:C$503,3,FALSE),"")</f>
        <v/>
      </c>
      <c r="D196" t="str">
        <f>_xlfn.IFNA(VLOOKUP($A196,'DESGLOSE PRESUPUESTO'!$A$4:D$503,4,FALSE),"")</f>
        <v/>
      </c>
      <c r="E196" t="str">
        <f>_xlfn.IFNA(VLOOKUP($A196,'DESGLOSE PRESUPUESTO'!$A$4:E$503,5,FALSE),"")</f>
        <v/>
      </c>
      <c r="F196" t="str">
        <f>_xlfn.IFNA(IF(VLOOKUP($A196,'DESGLOSE PRESUPUESTO'!$A$4:$Q$503,6,FALSE)="X", "X", ""),"")</f>
        <v/>
      </c>
      <c r="G196" t="str">
        <f>_xlfn.IFNA(IF(VLOOKUP($A196,'DESGLOSE PRESUPUESTO'!$A$4:$Q$503,7,FALSE)="X", "X", ""),"")</f>
        <v/>
      </c>
      <c r="H196" t="str">
        <f>_xlfn.IFNA(IF(VLOOKUP($A196,'DESGLOSE PRESUPUESTO'!$A$4:$Q$503,8,FALSE)="X", "X", ""),"")</f>
        <v/>
      </c>
      <c r="I196" t="str">
        <f>_xlfn.IFNA(IF(VLOOKUP($A196,'DESGLOSE PRESUPUESTO'!$A$4:$Q$503,9,FALSE)="X", "X", ""),"")</f>
        <v/>
      </c>
      <c r="J196" t="str">
        <f>_xlfn.IFNA(IF(VLOOKUP($A196,'DESGLOSE PRESUPUESTO'!$A$4:$Q$503,10,FALSE)="X", "X", ""),"")</f>
        <v/>
      </c>
      <c r="K196" t="str">
        <f>_xlfn.IFNA(IF(VLOOKUP($A196,'DESGLOSE PRESUPUESTO'!$A$4:$Q$503,11,FALSE)="X", "X", ""),"")</f>
        <v/>
      </c>
      <c r="L196" t="str">
        <f>_xlfn.IFNA(IF(VLOOKUP($A196,'DESGLOSE PRESUPUESTO'!$A$4:$Q$503,12,FALSE)="X", "X", ""),"")</f>
        <v/>
      </c>
      <c r="M196" t="str">
        <f>_xlfn.IFNA(IF(VLOOKUP($A196,'DESGLOSE PRESUPUESTO'!$A$4:$Q$503,13,FALSE)="X", "X", ""),"")</f>
        <v/>
      </c>
      <c r="N196" t="str">
        <f>_xlfn.IFNA(IF(VLOOKUP($A196,'DESGLOSE PRESUPUESTO'!$A$4:$Q$503,14,FALSE)="X", "X", ""),"")</f>
        <v/>
      </c>
      <c r="O196" t="str">
        <f>_xlfn.IFNA(IF(VLOOKUP($A196,'DESGLOSE PRESUPUESTO'!$A$4:$Q$503,15,FALSE)="X", "X", ""),"")</f>
        <v/>
      </c>
      <c r="P196" t="str">
        <f>_xlfn.IFNA(IF(VLOOKUP($A196,'DESGLOSE PRESUPUESTO'!$A$4:$Q$503,16,FALSE)="X", "X", ""),"")</f>
        <v/>
      </c>
      <c r="Q196" t="str">
        <f>_xlfn.IFNA(IF(VLOOKUP($A196,'DESGLOSE PRESUPUESTO'!$A$4:$Q$503,17,FALSE)="X", "X", ""),"")</f>
        <v/>
      </c>
      <c r="R196">
        <f>SUMIF('DESGLOSE PRESUPUESTO'!$A$5:$A$503,$A$5:$A$264,'DESGLOSE PRESUPUESTO'!$S$5:$S$503)</f>
        <v>0</v>
      </c>
    </row>
    <row r="197" spans="1:18" x14ac:dyDescent="0.25">
      <c r="A197" s="3" t="s">
        <v>749</v>
      </c>
      <c r="B197" t="str">
        <f>_xlfn.IFNA(VLOOKUP($A197,'DESGLOSE PRESUPUESTO'!$A$4:B$503,2,FALSE),"")</f>
        <v/>
      </c>
      <c r="C197" t="str">
        <f>_xlfn.IFNA(VLOOKUP($A197,'DESGLOSE PRESUPUESTO'!$A$4:C$503,3,FALSE),"")</f>
        <v/>
      </c>
      <c r="D197" t="str">
        <f>_xlfn.IFNA(VLOOKUP($A197,'DESGLOSE PRESUPUESTO'!$A$4:D$503,4,FALSE),"")</f>
        <v/>
      </c>
      <c r="E197" t="str">
        <f>_xlfn.IFNA(VLOOKUP($A197,'DESGLOSE PRESUPUESTO'!$A$4:E$503,5,FALSE),"")</f>
        <v/>
      </c>
      <c r="F197" t="str">
        <f>_xlfn.IFNA(IF(VLOOKUP($A197,'DESGLOSE PRESUPUESTO'!$A$4:$Q$503,6,FALSE)="X", "X", ""),"")</f>
        <v/>
      </c>
      <c r="G197" t="str">
        <f>_xlfn.IFNA(IF(VLOOKUP($A197,'DESGLOSE PRESUPUESTO'!$A$4:$Q$503,7,FALSE)="X", "X", ""),"")</f>
        <v/>
      </c>
      <c r="H197" t="str">
        <f>_xlfn.IFNA(IF(VLOOKUP($A197,'DESGLOSE PRESUPUESTO'!$A$4:$Q$503,8,FALSE)="X", "X", ""),"")</f>
        <v/>
      </c>
      <c r="I197" t="str">
        <f>_xlfn.IFNA(IF(VLOOKUP($A197,'DESGLOSE PRESUPUESTO'!$A$4:$Q$503,9,FALSE)="X", "X", ""),"")</f>
        <v/>
      </c>
      <c r="J197" t="str">
        <f>_xlfn.IFNA(IF(VLOOKUP($A197,'DESGLOSE PRESUPUESTO'!$A$4:$Q$503,10,FALSE)="X", "X", ""),"")</f>
        <v/>
      </c>
      <c r="K197" t="str">
        <f>_xlfn.IFNA(IF(VLOOKUP($A197,'DESGLOSE PRESUPUESTO'!$A$4:$Q$503,11,FALSE)="X", "X", ""),"")</f>
        <v/>
      </c>
      <c r="L197" t="str">
        <f>_xlfn.IFNA(IF(VLOOKUP($A197,'DESGLOSE PRESUPUESTO'!$A$4:$Q$503,12,FALSE)="X", "X", ""),"")</f>
        <v/>
      </c>
      <c r="M197" t="str">
        <f>_xlfn.IFNA(IF(VLOOKUP($A197,'DESGLOSE PRESUPUESTO'!$A$4:$Q$503,13,FALSE)="X", "X", ""),"")</f>
        <v/>
      </c>
      <c r="N197" t="str">
        <f>_xlfn.IFNA(IF(VLOOKUP($A197,'DESGLOSE PRESUPUESTO'!$A$4:$Q$503,14,FALSE)="X", "X", ""),"")</f>
        <v/>
      </c>
      <c r="O197" t="str">
        <f>_xlfn.IFNA(IF(VLOOKUP($A197,'DESGLOSE PRESUPUESTO'!$A$4:$Q$503,15,FALSE)="X", "X", ""),"")</f>
        <v/>
      </c>
      <c r="P197" t="str">
        <f>_xlfn.IFNA(IF(VLOOKUP($A197,'DESGLOSE PRESUPUESTO'!$A$4:$Q$503,16,FALSE)="X", "X", ""),"")</f>
        <v/>
      </c>
      <c r="Q197" t="str">
        <f>_xlfn.IFNA(IF(VLOOKUP($A197,'DESGLOSE PRESUPUESTO'!$A$4:$Q$503,17,FALSE)="X", "X", ""),"")</f>
        <v/>
      </c>
      <c r="R197">
        <f>SUMIF('DESGLOSE PRESUPUESTO'!$A$5:$A$503,$A$5:$A$264,'DESGLOSE PRESUPUESTO'!$S$5:$S$503)</f>
        <v>0</v>
      </c>
    </row>
    <row r="198" spans="1:18" x14ac:dyDescent="0.25">
      <c r="A198" s="3" t="s">
        <v>750</v>
      </c>
      <c r="B198" t="str">
        <f>_xlfn.IFNA(VLOOKUP($A198,'DESGLOSE PRESUPUESTO'!$A$4:B$503,2,FALSE),"")</f>
        <v/>
      </c>
      <c r="C198" t="str">
        <f>_xlfn.IFNA(VLOOKUP($A198,'DESGLOSE PRESUPUESTO'!$A$4:C$503,3,FALSE),"")</f>
        <v/>
      </c>
      <c r="D198" t="str">
        <f>_xlfn.IFNA(VLOOKUP($A198,'DESGLOSE PRESUPUESTO'!$A$4:D$503,4,FALSE),"")</f>
        <v/>
      </c>
      <c r="E198" t="str">
        <f>_xlfn.IFNA(VLOOKUP($A198,'DESGLOSE PRESUPUESTO'!$A$4:E$503,5,FALSE),"")</f>
        <v/>
      </c>
      <c r="F198" t="str">
        <f>_xlfn.IFNA(IF(VLOOKUP($A198,'DESGLOSE PRESUPUESTO'!$A$4:$Q$503,6,FALSE)="X", "X", ""),"")</f>
        <v/>
      </c>
      <c r="G198" t="str">
        <f>_xlfn.IFNA(IF(VLOOKUP($A198,'DESGLOSE PRESUPUESTO'!$A$4:$Q$503,7,FALSE)="X", "X", ""),"")</f>
        <v/>
      </c>
      <c r="H198" t="str">
        <f>_xlfn.IFNA(IF(VLOOKUP($A198,'DESGLOSE PRESUPUESTO'!$A$4:$Q$503,8,FALSE)="X", "X", ""),"")</f>
        <v/>
      </c>
      <c r="I198" t="str">
        <f>_xlfn.IFNA(IF(VLOOKUP($A198,'DESGLOSE PRESUPUESTO'!$A$4:$Q$503,9,FALSE)="X", "X", ""),"")</f>
        <v/>
      </c>
      <c r="J198" t="str">
        <f>_xlfn.IFNA(IF(VLOOKUP($A198,'DESGLOSE PRESUPUESTO'!$A$4:$Q$503,10,FALSE)="X", "X", ""),"")</f>
        <v/>
      </c>
      <c r="K198" t="str">
        <f>_xlfn.IFNA(IF(VLOOKUP($A198,'DESGLOSE PRESUPUESTO'!$A$4:$Q$503,11,FALSE)="X", "X", ""),"")</f>
        <v/>
      </c>
      <c r="L198" t="str">
        <f>_xlfn.IFNA(IF(VLOOKUP($A198,'DESGLOSE PRESUPUESTO'!$A$4:$Q$503,12,FALSE)="X", "X", ""),"")</f>
        <v/>
      </c>
      <c r="M198" t="str">
        <f>_xlfn.IFNA(IF(VLOOKUP($A198,'DESGLOSE PRESUPUESTO'!$A$4:$Q$503,13,FALSE)="X", "X", ""),"")</f>
        <v/>
      </c>
      <c r="N198" t="str">
        <f>_xlfn.IFNA(IF(VLOOKUP($A198,'DESGLOSE PRESUPUESTO'!$A$4:$Q$503,14,FALSE)="X", "X", ""),"")</f>
        <v/>
      </c>
      <c r="O198" t="str">
        <f>_xlfn.IFNA(IF(VLOOKUP($A198,'DESGLOSE PRESUPUESTO'!$A$4:$Q$503,15,FALSE)="X", "X", ""),"")</f>
        <v/>
      </c>
      <c r="P198" t="str">
        <f>_xlfn.IFNA(IF(VLOOKUP($A198,'DESGLOSE PRESUPUESTO'!$A$4:$Q$503,16,FALSE)="X", "X", ""),"")</f>
        <v/>
      </c>
      <c r="Q198" t="str">
        <f>_xlfn.IFNA(IF(VLOOKUP($A198,'DESGLOSE PRESUPUESTO'!$A$4:$Q$503,17,FALSE)="X", "X", ""),"")</f>
        <v/>
      </c>
      <c r="R198">
        <f>SUMIF('DESGLOSE PRESUPUESTO'!$A$5:$A$503,$A$5:$A$264,'DESGLOSE PRESUPUESTO'!$S$5:$S$503)</f>
        <v>0</v>
      </c>
    </row>
    <row r="199" spans="1:18" x14ac:dyDescent="0.25">
      <c r="A199" s="3" t="s">
        <v>751</v>
      </c>
      <c r="B199" t="str">
        <f>_xlfn.IFNA(VLOOKUP($A199,'DESGLOSE PRESUPUESTO'!$A$4:B$503,2,FALSE),"")</f>
        <v/>
      </c>
      <c r="C199" t="str">
        <f>_xlfn.IFNA(VLOOKUP($A199,'DESGLOSE PRESUPUESTO'!$A$4:C$503,3,FALSE),"")</f>
        <v/>
      </c>
      <c r="D199" t="str">
        <f>_xlfn.IFNA(VLOOKUP($A199,'DESGLOSE PRESUPUESTO'!$A$4:D$503,4,FALSE),"")</f>
        <v/>
      </c>
      <c r="E199" t="str">
        <f>_xlfn.IFNA(VLOOKUP($A199,'DESGLOSE PRESUPUESTO'!$A$4:E$503,5,FALSE),"")</f>
        <v/>
      </c>
      <c r="F199" t="str">
        <f>_xlfn.IFNA(IF(VLOOKUP($A199,'DESGLOSE PRESUPUESTO'!$A$4:$Q$503,6,FALSE)="X", "X", ""),"")</f>
        <v/>
      </c>
      <c r="G199" t="str">
        <f>_xlfn.IFNA(IF(VLOOKUP($A199,'DESGLOSE PRESUPUESTO'!$A$4:$Q$503,7,FALSE)="X", "X", ""),"")</f>
        <v/>
      </c>
      <c r="H199" t="str">
        <f>_xlfn.IFNA(IF(VLOOKUP($A199,'DESGLOSE PRESUPUESTO'!$A$4:$Q$503,8,FALSE)="X", "X", ""),"")</f>
        <v/>
      </c>
      <c r="I199" t="str">
        <f>_xlfn.IFNA(IF(VLOOKUP($A199,'DESGLOSE PRESUPUESTO'!$A$4:$Q$503,9,FALSE)="X", "X", ""),"")</f>
        <v/>
      </c>
      <c r="J199" t="str">
        <f>_xlfn.IFNA(IF(VLOOKUP($A199,'DESGLOSE PRESUPUESTO'!$A$4:$Q$503,10,FALSE)="X", "X", ""),"")</f>
        <v/>
      </c>
      <c r="K199" t="str">
        <f>_xlfn.IFNA(IF(VLOOKUP($A199,'DESGLOSE PRESUPUESTO'!$A$4:$Q$503,11,FALSE)="X", "X", ""),"")</f>
        <v/>
      </c>
      <c r="L199" t="str">
        <f>_xlfn.IFNA(IF(VLOOKUP($A199,'DESGLOSE PRESUPUESTO'!$A$4:$Q$503,12,FALSE)="X", "X", ""),"")</f>
        <v/>
      </c>
      <c r="M199" t="str">
        <f>_xlfn.IFNA(IF(VLOOKUP($A199,'DESGLOSE PRESUPUESTO'!$A$4:$Q$503,13,FALSE)="X", "X", ""),"")</f>
        <v/>
      </c>
      <c r="N199" t="str">
        <f>_xlfn.IFNA(IF(VLOOKUP($A199,'DESGLOSE PRESUPUESTO'!$A$4:$Q$503,14,FALSE)="X", "X", ""),"")</f>
        <v/>
      </c>
      <c r="O199" t="str">
        <f>_xlfn.IFNA(IF(VLOOKUP($A199,'DESGLOSE PRESUPUESTO'!$A$4:$Q$503,15,FALSE)="X", "X", ""),"")</f>
        <v/>
      </c>
      <c r="P199" t="str">
        <f>_xlfn.IFNA(IF(VLOOKUP($A199,'DESGLOSE PRESUPUESTO'!$A$4:$Q$503,16,FALSE)="X", "X", ""),"")</f>
        <v/>
      </c>
      <c r="Q199" t="str">
        <f>_xlfn.IFNA(IF(VLOOKUP($A199,'DESGLOSE PRESUPUESTO'!$A$4:$Q$503,17,FALSE)="X", "X", ""),"")</f>
        <v/>
      </c>
      <c r="R199">
        <f>SUMIF('DESGLOSE PRESUPUESTO'!$A$5:$A$503,$A$5:$A$264,'DESGLOSE PRESUPUESTO'!$S$5:$S$503)</f>
        <v>0</v>
      </c>
    </row>
    <row r="200" spans="1:18" x14ac:dyDescent="0.25">
      <c r="A200" s="3" t="s">
        <v>752</v>
      </c>
      <c r="B200" t="str">
        <f>_xlfn.IFNA(VLOOKUP($A200,'DESGLOSE PRESUPUESTO'!$A$4:B$503,2,FALSE),"")</f>
        <v/>
      </c>
      <c r="C200" t="str">
        <f>_xlfn.IFNA(VLOOKUP($A200,'DESGLOSE PRESUPUESTO'!$A$4:C$503,3,FALSE),"")</f>
        <v/>
      </c>
      <c r="D200" t="str">
        <f>_xlfn.IFNA(VLOOKUP($A200,'DESGLOSE PRESUPUESTO'!$A$4:D$503,4,FALSE),"")</f>
        <v/>
      </c>
      <c r="E200" t="str">
        <f>_xlfn.IFNA(VLOOKUP($A200,'DESGLOSE PRESUPUESTO'!$A$4:E$503,5,FALSE),"")</f>
        <v/>
      </c>
      <c r="F200" t="str">
        <f>_xlfn.IFNA(IF(VLOOKUP($A200,'DESGLOSE PRESUPUESTO'!$A$4:$Q$503,6,FALSE)="X", "X", ""),"")</f>
        <v/>
      </c>
      <c r="G200" t="str">
        <f>_xlfn.IFNA(IF(VLOOKUP($A200,'DESGLOSE PRESUPUESTO'!$A$4:$Q$503,7,FALSE)="X", "X", ""),"")</f>
        <v/>
      </c>
      <c r="H200" t="str">
        <f>_xlfn.IFNA(IF(VLOOKUP($A200,'DESGLOSE PRESUPUESTO'!$A$4:$Q$503,8,FALSE)="X", "X", ""),"")</f>
        <v/>
      </c>
      <c r="I200" t="str">
        <f>_xlfn.IFNA(IF(VLOOKUP($A200,'DESGLOSE PRESUPUESTO'!$A$4:$Q$503,9,FALSE)="X", "X", ""),"")</f>
        <v/>
      </c>
      <c r="J200" t="str">
        <f>_xlfn.IFNA(IF(VLOOKUP($A200,'DESGLOSE PRESUPUESTO'!$A$4:$Q$503,10,FALSE)="X", "X", ""),"")</f>
        <v/>
      </c>
      <c r="K200" t="str">
        <f>_xlfn.IFNA(IF(VLOOKUP($A200,'DESGLOSE PRESUPUESTO'!$A$4:$Q$503,11,FALSE)="X", "X", ""),"")</f>
        <v/>
      </c>
      <c r="L200" t="str">
        <f>_xlfn.IFNA(IF(VLOOKUP($A200,'DESGLOSE PRESUPUESTO'!$A$4:$Q$503,12,FALSE)="X", "X", ""),"")</f>
        <v/>
      </c>
      <c r="M200" t="str">
        <f>_xlfn.IFNA(IF(VLOOKUP($A200,'DESGLOSE PRESUPUESTO'!$A$4:$Q$503,13,FALSE)="X", "X", ""),"")</f>
        <v/>
      </c>
      <c r="N200" t="str">
        <f>_xlfn.IFNA(IF(VLOOKUP($A200,'DESGLOSE PRESUPUESTO'!$A$4:$Q$503,14,FALSE)="X", "X", ""),"")</f>
        <v/>
      </c>
      <c r="O200" t="str">
        <f>_xlfn.IFNA(IF(VLOOKUP($A200,'DESGLOSE PRESUPUESTO'!$A$4:$Q$503,15,FALSE)="X", "X", ""),"")</f>
        <v/>
      </c>
      <c r="P200" t="str">
        <f>_xlfn.IFNA(IF(VLOOKUP($A200,'DESGLOSE PRESUPUESTO'!$A$4:$Q$503,16,FALSE)="X", "X", ""),"")</f>
        <v/>
      </c>
      <c r="Q200" t="str">
        <f>_xlfn.IFNA(IF(VLOOKUP($A200,'DESGLOSE PRESUPUESTO'!$A$4:$Q$503,17,FALSE)="X", "X", ""),"")</f>
        <v/>
      </c>
      <c r="R200">
        <f>SUMIF('DESGLOSE PRESUPUESTO'!$A$5:$A$503,$A$5:$A$264,'DESGLOSE PRESUPUESTO'!$S$5:$S$503)</f>
        <v>0</v>
      </c>
    </row>
    <row r="201" spans="1:18" x14ac:dyDescent="0.25">
      <c r="A201" s="3" t="s">
        <v>753</v>
      </c>
      <c r="B201" t="str">
        <f>_xlfn.IFNA(VLOOKUP($A201,'DESGLOSE PRESUPUESTO'!$A$4:B$503,2,FALSE),"")</f>
        <v/>
      </c>
      <c r="C201" t="str">
        <f>_xlfn.IFNA(VLOOKUP($A201,'DESGLOSE PRESUPUESTO'!$A$4:C$503,3,FALSE),"")</f>
        <v/>
      </c>
      <c r="D201" t="str">
        <f>_xlfn.IFNA(VLOOKUP($A201,'DESGLOSE PRESUPUESTO'!$A$4:D$503,4,FALSE),"")</f>
        <v/>
      </c>
      <c r="E201" t="str">
        <f>_xlfn.IFNA(VLOOKUP($A201,'DESGLOSE PRESUPUESTO'!$A$4:E$503,5,FALSE),"")</f>
        <v/>
      </c>
      <c r="F201" t="str">
        <f>_xlfn.IFNA(IF(VLOOKUP($A201,'DESGLOSE PRESUPUESTO'!$A$4:$Q$503,6,FALSE)="X", "X", ""),"")</f>
        <v/>
      </c>
      <c r="G201" t="str">
        <f>_xlfn.IFNA(IF(VLOOKUP($A201,'DESGLOSE PRESUPUESTO'!$A$4:$Q$503,7,FALSE)="X", "X", ""),"")</f>
        <v/>
      </c>
      <c r="H201" t="str">
        <f>_xlfn.IFNA(IF(VLOOKUP($A201,'DESGLOSE PRESUPUESTO'!$A$4:$Q$503,8,FALSE)="X", "X", ""),"")</f>
        <v/>
      </c>
      <c r="I201" t="str">
        <f>_xlfn.IFNA(IF(VLOOKUP($A201,'DESGLOSE PRESUPUESTO'!$A$4:$Q$503,9,FALSE)="X", "X", ""),"")</f>
        <v/>
      </c>
      <c r="J201" t="str">
        <f>_xlfn.IFNA(IF(VLOOKUP($A201,'DESGLOSE PRESUPUESTO'!$A$4:$Q$503,10,FALSE)="X", "X", ""),"")</f>
        <v/>
      </c>
      <c r="K201" t="str">
        <f>_xlfn.IFNA(IF(VLOOKUP($A201,'DESGLOSE PRESUPUESTO'!$A$4:$Q$503,11,FALSE)="X", "X", ""),"")</f>
        <v/>
      </c>
      <c r="L201" t="str">
        <f>_xlfn.IFNA(IF(VLOOKUP($A201,'DESGLOSE PRESUPUESTO'!$A$4:$Q$503,12,FALSE)="X", "X", ""),"")</f>
        <v/>
      </c>
      <c r="M201" t="str">
        <f>_xlfn.IFNA(IF(VLOOKUP($A201,'DESGLOSE PRESUPUESTO'!$A$4:$Q$503,13,FALSE)="X", "X", ""),"")</f>
        <v/>
      </c>
      <c r="N201" t="str">
        <f>_xlfn.IFNA(IF(VLOOKUP($A201,'DESGLOSE PRESUPUESTO'!$A$4:$Q$503,14,FALSE)="X", "X", ""),"")</f>
        <v/>
      </c>
      <c r="O201" t="str">
        <f>_xlfn.IFNA(IF(VLOOKUP($A201,'DESGLOSE PRESUPUESTO'!$A$4:$Q$503,15,FALSE)="X", "X", ""),"")</f>
        <v/>
      </c>
      <c r="P201" t="str">
        <f>_xlfn.IFNA(IF(VLOOKUP($A201,'DESGLOSE PRESUPUESTO'!$A$4:$Q$503,16,FALSE)="X", "X", ""),"")</f>
        <v/>
      </c>
      <c r="Q201" t="str">
        <f>_xlfn.IFNA(IF(VLOOKUP($A201,'DESGLOSE PRESUPUESTO'!$A$4:$Q$503,17,FALSE)="X", "X", ""),"")</f>
        <v/>
      </c>
      <c r="R201">
        <f>SUMIF('DESGLOSE PRESUPUESTO'!$A$5:$A$503,$A$5:$A$264,'DESGLOSE PRESUPUESTO'!$S$5:$S$503)</f>
        <v>0</v>
      </c>
    </row>
    <row r="202" spans="1:18" x14ac:dyDescent="0.25">
      <c r="A202" s="3" t="s">
        <v>754</v>
      </c>
      <c r="B202" t="str">
        <f>_xlfn.IFNA(VLOOKUP($A202,'DESGLOSE PRESUPUESTO'!$A$4:B$503,2,FALSE),"")</f>
        <v/>
      </c>
      <c r="C202" t="str">
        <f>_xlfn.IFNA(VLOOKUP($A202,'DESGLOSE PRESUPUESTO'!$A$4:C$503,3,FALSE),"")</f>
        <v/>
      </c>
      <c r="D202" t="str">
        <f>_xlfn.IFNA(VLOOKUP($A202,'DESGLOSE PRESUPUESTO'!$A$4:D$503,4,FALSE),"")</f>
        <v/>
      </c>
      <c r="E202" t="str">
        <f>_xlfn.IFNA(VLOOKUP($A202,'DESGLOSE PRESUPUESTO'!$A$4:E$503,5,FALSE),"")</f>
        <v/>
      </c>
      <c r="F202" t="str">
        <f>_xlfn.IFNA(IF(VLOOKUP($A202,'DESGLOSE PRESUPUESTO'!$A$4:$Q$503,6,FALSE)="X", "X", ""),"")</f>
        <v/>
      </c>
      <c r="G202" t="str">
        <f>_xlfn.IFNA(IF(VLOOKUP($A202,'DESGLOSE PRESUPUESTO'!$A$4:$Q$503,7,FALSE)="X", "X", ""),"")</f>
        <v/>
      </c>
      <c r="H202" t="str">
        <f>_xlfn.IFNA(IF(VLOOKUP($A202,'DESGLOSE PRESUPUESTO'!$A$4:$Q$503,8,FALSE)="X", "X", ""),"")</f>
        <v/>
      </c>
      <c r="I202" t="str">
        <f>_xlfn.IFNA(IF(VLOOKUP($A202,'DESGLOSE PRESUPUESTO'!$A$4:$Q$503,9,FALSE)="X", "X", ""),"")</f>
        <v/>
      </c>
      <c r="J202" t="str">
        <f>_xlfn.IFNA(IF(VLOOKUP($A202,'DESGLOSE PRESUPUESTO'!$A$4:$Q$503,10,FALSE)="X", "X", ""),"")</f>
        <v/>
      </c>
      <c r="K202" t="str">
        <f>_xlfn.IFNA(IF(VLOOKUP($A202,'DESGLOSE PRESUPUESTO'!$A$4:$Q$503,11,FALSE)="X", "X", ""),"")</f>
        <v/>
      </c>
      <c r="L202" t="str">
        <f>_xlfn.IFNA(IF(VLOOKUP($A202,'DESGLOSE PRESUPUESTO'!$A$4:$Q$503,12,FALSE)="X", "X", ""),"")</f>
        <v/>
      </c>
      <c r="M202" t="str">
        <f>_xlfn.IFNA(IF(VLOOKUP($A202,'DESGLOSE PRESUPUESTO'!$A$4:$Q$503,13,FALSE)="X", "X", ""),"")</f>
        <v/>
      </c>
      <c r="N202" t="str">
        <f>_xlfn.IFNA(IF(VLOOKUP($A202,'DESGLOSE PRESUPUESTO'!$A$4:$Q$503,14,FALSE)="X", "X", ""),"")</f>
        <v/>
      </c>
      <c r="O202" t="str">
        <f>_xlfn.IFNA(IF(VLOOKUP($A202,'DESGLOSE PRESUPUESTO'!$A$4:$Q$503,15,FALSE)="X", "X", ""),"")</f>
        <v/>
      </c>
      <c r="P202" t="str">
        <f>_xlfn.IFNA(IF(VLOOKUP($A202,'DESGLOSE PRESUPUESTO'!$A$4:$Q$503,16,FALSE)="X", "X", ""),"")</f>
        <v/>
      </c>
      <c r="Q202" t="str">
        <f>_xlfn.IFNA(IF(VLOOKUP($A202,'DESGLOSE PRESUPUESTO'!$A$4:$Q$503,17,FALSE)="X", "X", ""),"")</f>
        <v/>
      </c>
      <c r="R202">
        <f>SUMIF('DESGLOSE PRESUPUESTO'!$A$5:$A$503,$A$5:$A$264,'DESGLOSE PRESUPUESTO'!$S$5:$S$503)</f>
        <v>0</v>
      </c>
    </row>
    <row r="203" spans="1:18" x14ac:dyDescent="0.25">
      <c r="A203" s="3" t="s">
        <v>755</v>
      </c>
      <c r="B203" t="str">
        <f>_xlfn.IFNA(VLOOKUP($A203,'DESGLOSE PRESUPUESTO'!$A$4:B$503,2,FALSE),"")</f>
        <v/>
      </c>
      <c r="C203" t="str">
        <f>_xlfn.IFNA(VLOOKUP($A203,'DESGLOSE PRESUPUESTO'!$A$4:C$503,3,FALSE),"")</f>
        <v/>
      </c>
      <c r="D203" t="str">
        <f>_xlfn.IFNA(VLOOKUP($A203,'DESGLOSE PRESUPUESTO'!$A$4:D$503,4,FALSE),"")</f>
        <v/>
      </c>
      <c r="E203" t="str">
        <f>_xlfn.IFNA(VLOOKUP($A203,'DESGLOSE PRESUPUESTO'!$A$4:E$503,5,FALSE),"")</f>
        <v/>
      </c>
      <c r="F203" t="str">
        <f>_xlfn.IFNA(IF(VLOOKUP($A203,'DESGLOSE PRESUPUESTO'!$A$4:$Q$503,6,FALSE)="X", "X", ""),"")</f>
        <v/>
      </c>
      <c r="G203" t="str">
        <f>_xlfn.IFNA(IF(VLOOKUP($A203,'DESGLOSE PRESUPUESTO'!$A$4:$Q$503,7,FALSE)="X", "X", ""),"")</f>
        <v/>
      </c>
      <c r="H203" t="str">
        <f>_xlfn.IFNA(IF(VLOOKUP($A203,'DESGLOSE PRESUPUESTO'!$A$4:$Q$503,8,FALSE)="X", "X", ""),"")</f>
        <v/>
      </c>
      <c r="I203" t="str">
        <f>_xlfn.IFNA(IF(VLOOKUP($A203,'DESGLOSE PRESUPUESTO'!$A$4:$Q$503,9,FALSE)="X", "X", ""),"")</f>
        <v/>
      </c>
      <c r="J203" t="str">
        <f>_xlfn.IFNA(IF(VLOOKUP($A203,'DESGLOSE PRESUPUESTO'!$A$4:$Q$503,10,FALSE)="X", "X", ""),"")</f>
        <v/>
      </c>
      <c r="K203" t="str">
        <f>_xlfn.IFNA(IF(VLOOKUP($A203,'DESGLOSE PRESUPUESTO'!$A$4:$Q$503,11,FALSE)="X", "X", ""),"")</f>
        <v/>
      </c>
      <c r="L203" t="str">
        <f>_xlfn.IFNA(IF(VLOOKUP($A203,'DESGLOSE PRESUPUESTO'!$A$4:$Q$503,12,FALSE)="X", "X", ""),"")</f>
        <v/>
      </c>
      <c r="M203" t="str">
        <f>_xlfn.IFNA(IF(VLOOKUP($A203,'DESGLOSE PRESUPUESTO'!$A$4:$Q$503,13,FALSE)="X", "X", ""),"")</f>
        <v/>
      </c>
      <c r="N203" t="str">
        <f>_xlfn.IFNA(IF(VLOOKUP($A203,'DESGLOSE PRESUPUESTO'!$A$4:$Q$503,14,FALSE)="X", "X", ""),"")</f>
        <v/>
      </c>
      <c r="O203" t="str">
        <f>_xlfn.IFNA(IF(VLOOKUP($A203,'DESGLOSE PRESUPUESTO'!$A$4:$Q$503,15,FALSE)="X", "X", ""),"")</f>
        <v/>
      </c>
      <c r="P203" t="str">
        <f>_xlfn.IFNA(IF(VLOOKUP($A203,'DESGLOSE PRESUPUESTO'!$A$4:$Q$503,16,FALSE)="X", "X", ""),"")</f>
        <v/>
      </c>
      <c r="Q203" t="str">
        <f>_xlfn.IFNA(IF(VLOOKUP($A203,'DESGLOSE PRESUPUESTO'!$A$4:$Q$503,17,FALSE)="X", "X", ""),"")</f>
        <v/>
      </c>
      <c r="R203">
        <f>SUMIF('DESGLOSE PRESUPUESTO'!$A$5:$A$503,$A$5:$A$264,'DESGLOSE PRESUPUESTO'!$S$5:$S$503)</f>
        <v>0</v>
      </c>
    </row>
    <row r="204" spans="1:18" x14ac:dyDescent="0.25">
      <c r="A204" s="3" t="s">
        <v>756</v>
      </c>
      <c r="B204" t="str">
        <f>_xlfn.IFNA(VLOOKUP($A204,'DESGLOSE PRESUPUESTO'!$A$4:B$503,2,FALSE),"")</f>
        <v/>
      </c>
      <c r="C204" t="str">
        <f>_xlfn.IFNA(VLOOKUP($A204,'DESGLOSE PRESUPUESTO'!$A$4:C$503,3,FALSE),"")</f>
        <v/>
      </c>
      <c r="D204" t="str">
        <f>_xlfn.IFNA(VLOOKUP($A204,'DESGLOSE PRESUPUESTO'!$A$4:D$503,4,FALSE),"")</f>
        <v/>
      </c>
      <c r="E204" t="str">
        <f>_xlfn.IFNA(VLOOKUP($A204,'DESGLOSE PRESUPUESTO'!$A$4:E$503,5,FALSE),"")</f>
        <v/>
      </c>
      <c r="F204" t="str">
        <f>_xlfn.IFNA(IF(VLOOKUP($A204,'DESGLOSE PRESUPUESTO'!$A$4:$Q$503,6,FALSE)="X", "X", ""),"")</f>
        <v/>
      </c>
      <c r="G204" t="str">
        <f>_xlfn.IFNA(IF(VLOOKUP($A204,'DESGLOSE PRESUPUESTO'!$A$4:$Q$503,7,FALSE)="X", "X", ""),"")</f>
        <v/>
      </c>
      <c r="H204" t="str">
        <f>_xlfn.IFNA(IF(VLOOKUP($A204,'DESGLOSE PRESUPUESTO'!$A$4:$Q$503,8,FALSE)="X", "X", ""),"")</f>
        <v/>
      </c>
      <c r="I204" t="str">
        <f>_xlfn.IFNA(IF(VLOOKUP($A204,'DESGLOSE PRESUPUESTO'!$A$4:$Q$503,9,FALSE)="X", "X", ""),"")</f>
        <v/>
      </c>
      <c r="J204" t="str">
        <f>_xlfn.IFNA(IF(VLOOKUP($A204,'DESGLOSE PRESUPUESTO'!$A$4:$Q$503,10,FALSE)="X", "X", ""),"")</f>
        <v/>
      </c>
      <c r="K204" t="str">
        <f>_xlfn.IFNA(IF(VLOOKUP($A204,'DESGLOSE PRESUPUESTO'!$A$4:$Q$503,11,FALSE)="X", "X", ""),"")</f>
        <v/>
      </c>
      <c r="L204" t="str">
        <f>_xlfn.IFNA(IF(VLOOKUP($A204,'DESGLOSE PRESUPUESTO'!$A$4:$Q$503,12,FALSE)="X", "X", ""),"")</f>
        <v/>
      </c>
      <c r="M204" t="str">
        <f>_xlfn.IFNA(IF(VLOOKUP($A204,'DESGLOSE PRESUPUESTO'!$A$4:$Q$503,13,FALSE)="X", "X", ""),"")</f>
        <v/>
      </c>
      <c r="N204" t="str">
        <f>_xlfn.IFNA(IF(VLOOKUP($A204,'DESGLOSE PRESUPUESTO'!$A$4:$Q$503,14,FALSE)="X", "X", ""),"")</f>
        <v/>
      </c>
      <c r="O204" t="str">
        <f>_xlfn.IFNA(IF(VLOOKUP($A204,'DESGLOSE PRESUPUESTO'!$A$4:$Q$503,15,FALSE)="X", "X", ""),"")</f>
        <v/>
      </c>
      <c r="P204" t="str">
        <f>_xlfn.IFNA(IF(VLOOKUP($A204,'DESGLOSE PRESUPUESTO'!$A$4:$Q$503,16,FALSE)="X", "X", ""),"")</f>
        <v/>
      </c>
      <c r="Q204" t="str">
        <f>_xlfn.IFNA(IF(VLOOKUP($A204,'DESGLOSE PRESUPUESTO'!$A$4:$Q$503,17,FALSE)="X", "X", ""),"")</f>
        <v/>
      </c>
      <c r="R204">
        <f>SUMIF('DESGLOSE PRESUPUESTO'!$A$5:$A$503,$A$5:$A$264,'DESGLOSE PRESUPUESTO'!$S$5:$S$503)</f>
        <v>0</v>
      </c>
    </row>
    <row r="205" spans="1:18" x14ac:dyDescent="0.25">
      <c r="A205" s="3" t="s">
        <v>757</v>
      </c>
      <c r="B205" t="str">
        <f>_xlfn.IFNA(VLOOKUP($A205,'DESGLOSE PRESUPUESTO'!$A$4:B$503,2,FALSE),"")</f>
        <v/>
      </c>
      <c r="C205" t="str">
        <f>_xlfn.IFNA(VLOOKUP($A205,'DESGLOSE PRESUPUESTO'!$A$4:C$503,3,FALSE),"")</f>
        <v/>
      </c>
      <c r="D205" t="str">
        <f>_xlfn.IFNA(VLOOKUP($A205,'DESGLOSE PRESUPUESTO'!$A$4:D$503,4,FALSE),"")</f>
        <v/>
      </c>
      <c r="E205" t="str">
        <f>_xlfn.IFNA(VLOOKUP($A205,'DESGLOSE PRESUPUESTO'!$A$4:E$503,5,FALSE),"")</f>
        <v/>
      </c>
      <c r="F205" t="str">
        <f>_xlfn.IFNA(IF(VLOOKUP($A205,'DESGLOSE PRESUPUESTO'!$A$4:$Q$503,6,FALSE)="X", "X", ""),"")</f>
        <v/>
      </c>
      <c r="G205" t="str">
        <f>_xlfn.IFNA(IF(VLOOKUP($A205,'DESGLOSE PRESUPUESTO'!$A$4:$Q$503,7,FALSE)="X", "X", ""),"")</f>
        <v/>
      </c>
      <c r="H205" t="str">
        <f>_xlfn.IFNA(IF(VLOOKUP($A205,'DESGLOSE PRESUPUESTO'!$A$4:$Q$503,8,FALSE)="X", "X", ""),"")</f>
        <v/>
      </c>
      <c r="I205" t="str">
        <f>_xlfn.IFNA(IF(VLOOKUP($A205,'DESGLOSE PRESUPUESTO'!$A$4:$Q$503,9,FALSE)="X", "X", ""),"")</f>
        <v/>
      </c>
      <c r="J205" t="str">
        <f>_xlfn.IFNA(IF(VLOOKUP($A205,'DESGLOSE PRESUPUESTO'!$A$4:$Q$503,10,FALSE)="X", "X", ""),"")</f>
        <v/>
      </c>
      <c r="K205" t="str">
        <f>_xlfn.IFNA(IF(VLOOKUP($A205,'DESGLOSE PRESUPUESTO'!$A$4:$Q$503,11,FALSE)="X", "X", ""),"")</f>
        <v/>
      </c>
      <c r="L205" t="str">
        <f>_xlfn.IFNA(IF(VLOOKUP($A205,'DESGLOSE PRESUPUESTO'!$A$4:$Q$503,12,FALSE)="X", "X", ""),"")</f>
        <v/>
      </c>
      <c r="M205" t="str">
        <f>_xlfn.IFNA(IF(VLOOKUP($A205,'DESGLOSE PRESUPUESTO'!$A$4:$Q$503,13,FALSE)="X", "X", ""),"")</f>
        <v/>
      </c>
      <c r="N205" t="str">
        <f>_xlfn.IFNA(IF(VLOOKUP($A205,'DESGLOSE PRESUPUESTO'!$A$4:$Q$503,14,FALSE)="X", "X", ""),"")</f>
        <v/>
      </c>
      <c r="O205" t="str">
        <f>_xlfn.IFNA(IF(VLOOKUP($A205,'DESGLOSE PRESUPUESTO'!$A$4:$Q$503,15,FALSE)="X", "X", ""),"")</f>
        <v/>
      </c>
      <c r="P205" t="str">
        <f>_xlfn.IFNA(IF(VLOOKUP($A205,'DESGLOSE PRESUPUESTO'!$A$4:$Q$503,16,FALSE)="X", "X", ""),"")</f>
        <v/>
      </c>
      <c r="Q205" t="str">
        <f>_xlfn.IFNA(IF(VLOOKUP($A205,'DESGLOSE PRESUPUESTO'!$A$4:$Q$503,17,FALSE)="X", "X", ""),"")</f>
        <v/>
      </c>
      <c r="R205">
        <f>SUMIF('DESGLOSE PRESUPUESTO'!$A$5:$A$503,$A$5:$A$264,'DESGLOSE PRESUPUESTO'!$S$5:$S$503)</f>
        <v>0</v>
      </c>
    </row>
    <row r="206" spans="1:18" x14ac:dyDescent="0.25">
      <c r="A206" s="3" t="s">
        <v>758</v>
      </c>
      <c r="B206" t="str">
        <f>_xlfn.IFNA(VLOOKUP($A206,'DESGLOSE PRESUPUESTO'!$A$4:B$503,2,FALSE),"")</f>
        <v/>
      </c>
      <c r="C206" t="str">
        <f>_xlfn.IFNA(VLOOKUP($A206,'DESGLOSE PRESUPUESTO'!$A$4:C$503,3,FALSE),"")</f>
        <v/>
      </c>
      <c r="D206" t="str">
        <f>_xlfn.IFNA(VLOOKUP($A206,'DESGLOSE PRESUPUESTO'!$A$4:D$503,4,FALSE),"")</f>
        <v/>
      </c>
      <c r="E206" t="str">
        <f>_xlfn.IFNA(VLOOKUP($A206,'DESGLOSE PRESUPUESTO'!$A$4:E$503,5,FALSE),"")</f>
        <v/>
      </c>
      <c r="F206" t="str">
        <f>_xlfn.IFNA(IF(VLOOKUP($A206,'DESGLOSE PRESUPUESTO'!$A$4:$Q$503,6,FALSE)="X", "X", ""),"")</f>
        <v/>
      </c>
      <c r="G206" t="str">
        <f>_xlfn.IFNA(IF(VLOOKUP($A206,'DESGLOSE PRESUPUESTO'!$A$4:$Q$503,7,FALSE)="X", "X", ""),"")</f>
        <v/>
      </c>
      <c r="H206" t="str">
        <f>_xlfn.IFNA(IF(VLOOKUP($A206,'DESGLOSE PRESUPUESTO'!$A$4:$Q$503,8,FALSE)="X", "X", ""),"")</f>
        <v/>
      </c>
      <c r="I206" t="str">
        <f>_xlfn.IFNA(IF(VLOOKUP($A206,'DESGLOSE PRESUPUESTO'!$A$4:$Q$503,9,FALSE)="X", "X", ""),"")</f>
        <v/>
      </c>
      <c r="J206" t="str">
        <f>_xlfn.IFNA(IF(VLOOKUP($A206,'DESGLOSE PRESUPUESTO'!$A$4:$Q$503,10,FALSE)="X", "X", ""),"")</f>
        <v/>
      </c>
      <c r="K206" t="str">
        <f>_xlfn.IFNA(IF(VLOOKUP($A206,'DESGLOSE PRESUPUESTO'!$A$4:$Q$503,11,FALSE)="X", "X", ""),"")</f>
        <v/>
      </c>
      <c r="L206" t="str">
        <f>_xlfn.IFNA(IF(VLOOKUP($A206,'DESGLOSE PRESUPUESTO'!$A$4:$Q$503,12,FALSE)="X", "X", ""),"")</f>
        <v/>
      </c>
      <c r="M206" t="str">
        <f>_xlfn.IFNA(IF(VLOOKUP($A206,'DESGLOSE PRESUPUESTO'!$A$4:$Q$503,13,FALSE)="X", "X", ""),"")</f>
        <v/>
      </c>
      <c r="N206" t="str">
        <f>_xlfn.IFNA(IF(VLOOKUP($A206,'DESGLOSE PRESUPUESTO'!$A$4:$Q$503,14,FALSE)="X", "X", ""),"")</f>
        <v/>
      </c>
      <c r="O206" t="str">
        <f>_xlfn.IFNA(IF(VLOOKUP($A206,'DESGLOSE PRESUPUESTO'!$A$4:$Q$503,15,FALSE)="X", "X", ""),"")</f>
        <v/>
      </c>
      <c r="P206" t="str">
        <f>_xlfn.IFNA(IF(VLOOKUP($A206,'DESGLOSE PRESUPUESTO'!$A$4:$Q$503,16,FALSE)="X", "X", ""),"")</f>
        <v/>
      </c>
      <c r="Q206" t="str">
        <f>_xlfn.IFNA(IF(VLOOKUP($A206,'DESGLOSE PRESUPUESTO'!$A$4:$Q$503,17,FALSE)="X", "X", ""),"")</f>
        <v/>
      </c>
      <c r="R206">
        <f>SUMIF('DESGLOSE PRESUPUESTO'!$A$5:$A$503,$A$5:$A$264,'DESGLOSE PRESUPUESTO'!$S$5:$S$503)</f>
        <v>0</v>
      </c>
    </row>
    <row r="207" spans="1:18" x14ac:dyDescent="0.25">
      <c r="A207" s="3" t="s">
        <v>759</v>
      </c>
      <c r="B207" t="str">
        <f>_xlfn.IFNA(VLOOKUP($A207,'DESGLOSE PRESUPUESTO'!$A$4:B$503,2,FALSE),"")</f>
        <v/>
      </c>
      <c r="C207" t="str">
        <f>_xlfn.IFNA(VLOOKUP($A207,'DESGLOSE PRESUPUESTO'!$A$4:C$503,3,FALSE),"")</f>
        <v/>
      </c>
      <c r="D207" t="str">
        <f>_xlfn.IFNA(VLOOKUP($A207,'DESGLOSE PRESUPUESTO'!$A$4:D$503,4,FALSE),"")</f>
        <v/>
      </c>
      <c r="E207" t="str">
        <f>_xlfn.IFNA(VLOOKUP($A207,'DESGLOSE PRESUPUESTO'!$A$4:E$503,5,FALSE),"")</f>
        <v/>
      </c>
      <c r="F207" t="str">
        <f>_xlfn.IFNA(IF(VLOOKUP($A207,'DESGLOSE PRESUPUESTO'!$A$4:$Q$503,6,FALSE)="X", "X", ""),"")</f>
        <v/>
      </c>
      <c r="G207" t="str">
        <f>_xlfn.IFNA(IF(VLOOKUP($A207,'DESGLOSE PRESUPUESTO'!$A$4:$Q$503,7,FALSE)="X", "X", ""),"")</f>
        <v/>
      </c>
      <c r="H207" t="str">
        <f>_xlfn.IFNA(IF(VLOOKUP($A207,'DESGLOSE PRESUPUESTO'!$A$4:$Q$503,8,FALSE)="X", "X", ""),"")</f>
        <v/>
      </c>
      <c r="I207" t="str">
        <f>_xlfn.IFNA(IF(VLOOKUP($A207,'DESGLOSE PRESUPUESTO'!$A$4:$Q$503,9,FALSE)="X", "X", ""),"")</f>
        <v/>
      </c>
      <c r="J207" t="str">
        <f>_xlfn.IFNA(IF(VLOOKUP($A207,'DESGLOSE PRESUPUESTO'!$A$4:$Q$503,10,FALSE)="X", "X", ""),"")</f>
        <v/>
      </c>
      <c r="K207" t="str">
        <f>_xlfn.IFNA(IF(VLOOKUP($A207,'DESGLOSE PRESUPUESTO'!$A$4:$Q$503,11,FALSE)="X", "X", ""),"")</f>
        <v/>
      </c>
      <c r="L207" t="str">
        <f>_xlfn.IFNA(IF(VLOOKUP($A207,'DESGLOSE PRESUPUESTO'!$A$4:$Q$503,12,FALSE)="X", "X", ""),"")</f>
        <v/>
      </c>
      <c r="M207" t="str">
        <f>_xlfn.IFNA(IF(VLOOKUP($A207,'DESGLOSE PRESUPUESTO'!$A$4:$Q$503,13,FALSE)="X", "X", ""),"")</f>
        <v/>
      </c>
      <c r="N207" t="str">
        <f>_xlfn.IFNA(IF(VLOOKUP($A207,'DESGLOSE PRESUPUESTO'!$A$4:$Q$503,14,FALSE)="X", "X", ""),"")</f>
        <v/>
      </c>
      <c r="O207" t="str">
        <f>_xlfn.IFNA(IF(VLOOKUP($A207,'DESGLOSE PRESUPUESTO'!$A$4:$Q$503,15,FALSE)="X", "X", ""),"")</f>
        <v/>
      </c>
      <c r="P207" t="str">
        <f>_xlfn.IFNA(IF(VLOOKUP($A207,'DESGLOSE PRESUPUESTO'!$A$4:$Q$503,16,FALSE)="X", "X", ""),"")</f>
        <v/>
      </c>
      <c r="Q207" t="str">
        <f>_xlfn.IFNA(IF(VLOOKUP($A207,'DESGLOSE PRESUPUESTO'!$A$4:$Q$503,17,FALSE)="X", "X", ""),"")</f>
        <v/>
      </c>
      <c r="R207">
        <f>SUMIF('DESGLOSE PRESUPUESTO'!$A$5:$A$503,$A$5:$A$264,'DESGLOSE PRESUPUESTO'!$S$5:$S$503)</f>
        <v>0</v>
      </c>
    </row>
    <row r="208" spans="1:18" x14ac:dyDescent="0.25">
      <c r="A208" s="3" t="s">
        <v>760</v>
      </c>
      <c r="B208" t="str">
        <f>_xlfn.IFNA(VLOOKUP($A208,'DESGLOSE PRESUPUESTO'!$A$4:B$503,2,FALSE),"")</f>
        <v/>
      </c>
      <c r="C208" t="str">
        <f>_xlfn.IFNA(VLOOKUP($A208,'DESGLOSE PRESUPUESTO'!$A$4:C$503,3,FALSE),"")</f>
        <v/>
      </c>
      <c r="D208" t="str">
        <f>_xlfn.IFNA(VLOOKUP($A208,'DESGLOSE PRESUPUESTO'!$A$4:D$503,4,FALSE),"")</f>
        <v/>
      </c>
      <c r="E208" t="str">
        <f>_xlfn.IFNA(VLOOKUP($A208,'DESGLOSE PRESUPUESTO'!$A$4:E$503,5,FALSE),"")</f>
        <v/>
      </c>
      <c r="F208" t="str">
        <f>_xlfn.IFNA(IF(VLOOKUP($A208,'DESGLOSE PRESUPUESTO'!$A$4:$Q$503,6,FALSE)="X", "X", ""),"")</f>
        <v/>
      </c>
      <c r="G208" t="str">
        <f>_xlfn.IFNA(IF(VLOOKUP($A208,'DESGLOSE PRESUPUESTO'!$A$4:$Q$503,7,FALSE)="X", "X", ""),"")</f>
        <v/>
      </c>
      <c r="H208" t="str">
        <f>_xlfn.IFNA(IF(VLOOKUP($A208,'DESGLOSE PRESUPUESTO'!$A$4:$Q$503,8,FALSE)="X", "X", ""),"")</f>
        <v/>
      </c>
      <c r="I208" t="str">
        <f>_xlfn.IFNA(IF(VLOOKUP($A208,'DESGLOSE PRESUPUESTO'!$A$4:$Q$503,9,FALSE)="X", "X", ""),"")</f>
        <v/>
      </c>
      <c r="J208" t="str">
        <f>_xlfn.IFNA(IF(VLOOKUP($A208,'DESGLOSE PRESUPUESTO'!$A$4:$Q$503,10,FALSE)="X", "X", ""),"")</f>
        <v/>
      </c>
      <c r="K208" t="str">
        <f>_xlfn.IFNA(IF(VLOOKUP($A208,'DESGLOSE PRESUPUESTO'!$A$4:$Q$503,11,FALSE)="X", "X", ""),"")</f>
        <v/>
      </c>
      <c r="L208" t="str">
        <f>_xlfn.IFNA(IF(VLOOKUP($A208,'DESGLOSE PRESUPUESTO'!$A$4:$Q$503,12,FALSE)="X", "X", ""),"")</f>
        <v/>
      </c>
      <c r="M208" t="str">
        <f>_xlfn.IFNA(IF(VLOOKUP($A208,'DESGLOSE PRESUPUESTO'!$A$4:$Q$503,13,FALSE)="X", "X", ""),"")</f>
        <v/>
      </c>
      <c r="N208" t="str">
        <f>_xlfn.IFNA(IF(VLOOKUP($A208,'DESGLOSE PRESUPUESTO'!$A$4:$Q$503,14,FALSE)="X", "X", ""),"")</f>
        <v/>
      </c>
      <c r="O208" t="str">
        <f>_xlfn.IFNA(IF(VLOOKUP($A208,'DESGLOSE PRESUPUESTO'!$A$4:$Q$503,15,FALSE)="X", "X", ""),"")</f>
        <v/>
      </c>
      <c r="P208" t="str">
        <f>_xlfn.IFNA(IF(VLOOKUP($A208,'DESGLOSE PRESUPUESTO'!$A$4:$Q$503,16,FALSE)="X", "X", ""),"")</f>
        <v/>
      </c>
      <c r="Q208" t="str">
        <f>_xlfn.IFNA(IF(VLOOKUP($A208,'DESGLOSE PRESUPUESTO'!$A$4:$Q$503,17,FALSE)="X", "X", ""),"")</f>
        <v/>
      </c>
      <c r="R208">
        <f>SUMIF('DESGLOSE PRESUPUESTO'!$A$5:$A$503,$A$5:$A$264,'DESGLOSE PRESUPUESTO'!$S$5:$S$503)</f>
        <v>0</v>
      </c>
    </row>
    <row r="209" spans="1:18" x14ac:dyDescent="0.25">
      <c r="A209" s="3" t="s">
        <v>761</v>
      </c>
      <c r="B209" t="str">
        <f>_xlfn.IFNA(VLOOKUP($A209,'DESGLOSE PRESUPUESTO'!$A$4:B$503,2,FALSE),"")</f>
        <v/>
      </c>
      <c r="C209" t="str">
        <f>_xlfn.IFNA(VLOOKUP($A209,'DESGLOSE PRESUPUESTO'!$A$4:C$503,3,FALSE),"")</f>
        <v/>
      </c>
      <c r="D209" t="str">
        <f>_xlfn.IFNA(VLOOKUP($A209,'DESGLOSE PRESUPUESTO'!$A$4:D$503,4,FALSE),"")</f>
        <v/>
      </c>
      <c r="E209" t="str">
        <f>_xlfn.IFNA(VLOOKUP($A209,'DESGLOSE PRESUPUESTO'!$A$4:E$503,5,FALSE),"")</f>
        <v/>
      </c>
      <c r="F209" t="str">
        <f>_xlfn.IFNA(IF(VLOOKUP($A209,'DESGLOSE PRESUPUESTO'!$A$4:$Q$503,6,FALSE)="X", "X", ""),"")</f>
        <v/>
      </c>
      <c r="G209" t="str">
        <f>_xlfn.IFNA(IF(VLOOKUP($A209,'DESGLOSE PRESUPUESTO'!$A$4:$Q$503,7,FALSE)="X", "X", ""),"")</f>
        <v/>
      </c>
      <c r="H209" t="str">
        <f>_xlfn.IFNA(IF(VLOOKUP($A209,'DESGLOSE PRESUPUESTO'!$A$4:$Q$503,8,FALSE)="X", "X", ""),"")</f>
        <v/>
      </c>
      <c r="I209" t="str">
        <f>_xlfn.IFNA(IF(VLOOKUP($A209,'DESGLOSE PRESUPUESTO'!$A$4:$Q$503,9,FALSE)="X", "X", ""),"")</f>
        <v/>
      </c>
      <c r="J209" t="str">
        <f>_xlfn.IFNA(IF(VLOOKUP($A209,'DESGLOSE PRESUPUESTO'!$A$4:$Q$503,10,FALSE)="X", "X", ""),"")</f>
        <v/>
      </c>
      <c r="K209" t="str">
        <f>_xlfn.IFNA(IF(VLOOKUP($A209,'DESGLOSE PRESUPUESTO'!$A$4:$Q$503,11,FALSE)="X", "X", ""),"")</f>
        <v/>
      </c>
      <c r="L209" t="str">
        <f>_xlfn.IFNA(IF(VLOOKUP($A209,'DESGLOSE PRESUPUESTO'!$A$4:$Q$503,12,FALSE)="X", "X", ""),"")</f>
        <v/>
      </c>
      <c r="M209" t="str">
        <f>_xlfn.IFNA(IF(VLOOKUP($A209,'DESGLOSE PRESUPUESTO'!$A$4:$Q$503,13,FALSE)="X", "X", ""),"")</f>
        <v/>
      </c>
      <c r="N209" t="str">
        <f>_xlfn.IFNA(IF(VLOOKUP($A209,'DESGLOSE PRESUPUESTO'!$A$4:$Q$503,14,FALSE)="X", "X", ""),"")</f>
        <v/>
      </c>
      <c r="O209" t="str">
        <f>_xlfn.IFNA(IF(VLOOKUP($A209,'DESGLOSE PRESUPUESTO'!$A$4:$Q$503,15,FALSE)="X", "X", ""),"")</f>
        <v/>
      </c>
      <c r="P209" t="str">
        <f>_xlfn.IFNA(IF(VLOOKUP($A209,'DESGLOSE PRESUPUESTO'!$A$4:$Q$503,16,FALSE)="X", "X", ""),"")</f>
        <v/>
      </c>
      <c r="Q209" t="str">
        <f>_xlfn.IFNA(IF(VLOOKUP($A209,'DESGLOSE PRESUPUESTO'!$A$4:$Q$503,17,FALSE)="X", "X", ""),"")</f>
        <v/>
      </c>
      <c r="R209">
        <f>SUMIF('DESGLOSE PRESUPUESTO'!$A$5:$A$503,$A$5:$A$264,'DESGLOSE PRESUPUESTO'!$S$5:$S$503)</f>
        <v>0</v>
      </c>
    </row>
    <row r="210" spans="1:18" x14ac:dyDescent="0.25">
      <c r="A210" s="3" t="s">
        <v>762</v>
      </c>
      <c r="B210" t="str">
        <f>_xlfn.IFNA(VLOOKUP($A210,'DESGLOSE PRESUPUESTO'!$A$4:B$503,2,FALSE),"")</f>
        <v/>
      </c>
      <c r="C210" t="str">
        <f>_xlfn.IFNA(VLOOKUP($A210,'DESGLOSE PRESUPUESTO'!$A$4:C$503,3,FALSE),"")</f>
        <v/>
      </c>
      <c r="D210" t="str">
        <f>_xlfn.IFNA(VLOOKUP($A210,'DESGLOSE PRESUPUESTO'!$A$4:D$503,4,FALSE),"")</f>
        <v/>
      </c>
      <c r="E210" t="str">
        <f>_xlfn.IFNA(VLOOKUP($A210,'DESGLOSE PRESUPUESTO'!$A$4:E$503,5,FALSE),"")</f>
        <v/>
      </c>
      <c r="F210" t="str">
        <f>_xlfn.IFNA(IF(VLOOKUP($A210,'DESGLOSE PRESUPUESTO'!$A$4:$Q$503,6,FALSE)="X", "X", ""),"")</f>
        <v/>
      </c>
      <c r="G210" t="str">
        <f>_xlfn.IFNA(IF(VLOOKUP($A210,'DESGLOSE PRESUPUESTO'!$A$4:$Q$503,7,FALSE)="X", "X", ""),"")</f>
        <v/>
      </c>
      <c r="H210" t="str">
        <f>_xlfn.IFNA(IF(VLOOKUP($A210,'DESGLOSE PRESUPUESTO'!$A$4:$Q$503,8,FALSE)="X", "X", ""),"")</f>
        <v/>
      </c>
      <c r="I210" t="str">
        <f>_xlfn.IFNA(IF(VLOOKUP($A210,'DESGLOSE PRESUPUESTO'!$A$4:$Q$503,9,FALSE)="X", "X", ""),"")</f>
        <v/>
      </c>
      <c r="J210" t="str">
        <f>_xlfn.IFNA(IF(VLOOKUP($A210,'DESGLOSE PRESUPUESTO'!$A$4:$Q$503,10,FALSE)="X", "X", ""),"")</f>
        <v/>
      </c>
      <c r="K210" t="str">
        <f>_xlfn.IFNA(IF(VLOOKUP($A210,'DESGLOSE PRESUPUESTO'!$A$4:$Q$503,11,FALSE)="X", "X", ""),"")</f>
        <v/>
      </c>
      <c r="L210" t="str">
        <f>_xlfn.IFNA(IF(VLOOKUP($A210,'DESGLOSE PRESUPUESTO'!$A$4:$Q$503,12,FALSE)="X", "X", ""),"")</f>
        <v/>
      </c>
      <c r="M210" t="str">
        <f>_xlfn.IFNA(IF(VLOOKUP($A210,'DESGLOSE PRESUPUESTO'!$A$4:$Q$503,13,FALSE)="X", "X", ""),"")</f>
        <v/>
      </c>
      <c r="N210" t="str">
        <f>_xlfn.IFNA(IF(VLOOKUP($A210,'DESGLOSE PRESUPUESTO'!$A$4:$Q$503,14,FALSE)="X", "X", ""),"")</f>
        <v/>
      </c>
      <c r="O210" t="str">
        <f>_xlfn.IFNA(IF(VLOOKUP($A210,'DESGLOSE PRESUPUESTO'!$A$4:$Q$503,15,FALSE)="X", "X", ""),"")</f>
        <v/>
      </c>
      <c r="P210" t="str">
        <f>_xlfn.IFNA(IF(VLOOKUP($A210,'DESGLOSE PRESUPUESTO'!$A$4:$Q$503,16,FALSE)="X", "X", ""),"")</f>
        <v/>
      </c>
      <c r="Q210" t="str">
        <f>_xlfn.IFNA(IF(VLOOKUP($A210,'DESGLOSE PRESUPUESTO'!$A$4:$Q$503,17,FALSE)="X", "X", ""),"")</f>
        <v/>
      </c>
      <c r="R210">
        <f>SUMIF('DESGLOSE PRESUPUESTO'!$A$5:$A$503,$A$5:$A$264,'DESGLOSE PRESUPUESTO'!$S$5:$S$503)</f>
        <v>0</v>
      </c>
    </row>
    <row r="211" spans="1:18" x14ac:dyDescent="0.25">
      <c r="A211" s="3" t="s">
        <v>763</v>
      </c>
      <c r="B211" t="str">
        <f>_xlfn.IFNA(VLOOKUP($A211,'DESGLOSE PRESUPUESTO'!$A$4:B$503,2,FALSE),"")</f>
        <v/>
      </c>
      <c r="C211" t="str">
        <f>_xlfn.IFNA(VLOOKUP($A211,'DESGLOSE PRESUPUESTO'!$A$4:C$503,3,FALSE),"")</f>
        <v/>
      </c>
      <c r="D211" t="str">
        <f>_xlfn.IFNA(VLOOKUP($A211,'DESGLOSE PRESUPUESTO'!$A$4:D$503,4,FALSE),"")</f>
        <v/>
      </c>
      <c r="E211" t="str">
        <f>_xlfn.IFNA(VLOOKUP($A211,'DESGLOSE PRESUPUESTO'!$A$4:E$503,5,FALSE),"")</f>
        <v/>
      </c>
      <c r="F211" t="str">
        <f>_xlfn.IFNA(IF(VLOOKUP($A211,'DESGLOSE PRESUPUESTO'!$A$4:$Q$503,6,FALSE)="X", "X", ""),"")</f>
        <v/>
      </c>
      <c r="G211" t="str">
        <f>_xlfn.IFNA(IF(VLOOKUP($A211,'DESGLOSE PRESUPUESTO'!$A$4:$Q$503,7,FALSE)="X", "X", ""),"")</f>
        <v/>
      </c>
      <c r="H211" t="str">
        <f>_xlfn.IFNA(IF(VLOOKUP($A211,'DESGLOSE PRESUPUESTO'!$A$4:$Q$503,8,FALSE)="X", "X", ""),"")</f>
        <v/>
      </c>
      <c r="I211" t="str">
        <f>_xlfn.IFNA(IF(VLOOKUP($A211,'DESGLOSE PRESUPUESTO'!$A$4:$Q$503,9,FALSE)="X", "X", ""),"")</f>
        <v/>
      </c>
      <c r="J211" t="str">
        <f>_xlfn.IFNA(IF(VLOOKUP($A211,'DESGLOSE PRESUPUESTO'!$A$4:$Q$503,10,FALSE)="X", "X", ""),"")</f>
        <v/>
      </c>
      <c r="K211" t="str">
        <f>_xlfn.IFNA(IF(VLOOKUP($A211,'DESGLOSE PRESUPUESTO'!$A$4:$Q$503,11,FALSE)="X", "X", ""),"")</f>
        <v/>
      </c>
      <c r="L211" t="str">
        <f>_xlfn.IFNA(IF(VLOOKUP($A211,'DESGLOSE PRESUPUESTO'!$A$4:$Q$503,12,FALSE)="X", "X", ""),"")</f>
        <v/>
      </c>
      <c r="M211" t="str">
        <f>_xlfn.IFNA(IF(VLOOKUP($A211,'DESGLOSE PRESUPUESTO'!$A$4:$Q$503,13,FALSE)="X", "X", ""),"")</f>
        <v/>
      </c>
      <c r="N211" t="str">
        <f>_xlfn.IFNA(IF(VLOOKUP($A211,'DESGLOSE PRESUPUESTO'!$A$4:$Q$503,14,FALSE)="X", "X", ""),"")</f>
        <v/>
      </c>
      <c r="O211" t="str">
        <f>_xlfn.IFNA(IF(VLOOKUP($A211,'DESGLOSE PRESUPUESTO'!$A$4:$Q$503,15,FALSE)="X", "X", ""),"")</f>
        <v/>
      </c>
      <c r="P211" t="str">
        <f>_xlfn.IFNA(IF(VLOOKUP($A211,'DESGLOSE PRESUPUESTO'!$A$4:$Q$503,16,FALSE)="X", "X", ""),"")</f>
        <v/>
      </c>
      <c r="Q211" t="str">
        <f>_xlfn.IFNA(IF(VLOOKUP($A211,'DESGLOSE PRESUPUESTO'!$A$4:$Q$503,17,FALSE)="X", "X", ""),"")</f>
        <v/>
      </c>
      <c r="R211">
        <f>SUMIF('DESGLOSE PRESUPUESTO'!$A$5:$A$503,$A$5:$A$264,'DESGLOSE PRESUPUESTO'!$S$5:$S$503)</f>
        <v>0</v>
      </c>
    </row>
    <row r="212" spans="1:18" x14ac:dyDescent="0.25">
      <c r="A212" s="3" t="s">
        <v>764</v>
      </c>
      <c r="B212" t="str">
        <f>_xlfn.IFNA(VLOOKUP($A212,'DESGLOSE PRESUPUESTO'!$A$4:B$503,2,FALSE),"")</f>
        <v/>
      </c>
      <c r="C212" t="str">
        <f>_xlfn.IFNA(VLOOKUP($A212,'DESGLOSE PRESUPUESTO'!$A$4:C$503,3,FALSE),"")</f>
        <v/>
      </c>
      <c r="D212" t="str">
        <f>_xlfn.IFNA(VLOOKUP($A212,'DESGLOSE PRESUPUESTO'!$A$4:D$503,4,FALSE),"")</f>
        <v/>
      </c>
      <c r="E212" t="str">
        <f>_xlfn.IFNA(VLOOKUP($A212,'DESGLOSE PRESUPUESTO'!$A$4:E$503,5,FALSE),"")</f>
        <v/>
      </c>
      <c r="F212" t="str">
        <f>_xlfn.IFNA(IF(VLOOKUP($A212,'DESGLOSE PRESUPUESTO'!$A$4:$Q$503,6,FALSE)="X", "X", ""),"")</f>
        <v/>
      </c>
      <c r="G212" t="str">
        <f>_xlfn.IFNA(IF(VLOOKUP($A212,'DESGLOSE PRESUPUESTO'!$A$4:$Q$503,7,FALSE)="X", "X", ""),"")</f>
        <v/>
      </c>
      <c r="H212" t="str">
        <f>_xlfn.IFNA(IF(VLOOKUP($A212,'DESGLOSE PRESUPUESTO'!$A$4:$Q$503,8,FALSE)="X", "X", ""),"")</f>
        <v/>
      </c>
      <c r="I212" t="str">
        <f>_xlfn.IFNA(IF(VLOOKUP($A212,'DESGLOSE PRESUPUESTO'!$A$4:$Q$503,9,FALSE)="X", "X", ""),"")</f>
        <v/>
      </c>
      <c r="J212" t="str">
        <f>_xlfn.IFNA(IF(VLOOKUP($A212,'DESGLOSE PRESUPUESTO'!$A$4:$Q$503,10,FALSE)="X", "X", ""),"")</f>
        <v/>
      </c>
      <c r="K212" t="str">
        <f>_xlfn.IFNA(IF(VLOOKUP($A212,'DESGLOSE PRESUPUESTO'!$A$4:$Q$503,11,FALSE)="X", "X", ""),"")</f>
        <v/>
      </c>
      <c r="L212" t="str">
        <f>_xlfn.IFNA(IF(VLOOKUP($A212,'DESGLOSE PRESUPUESTO'!$A$4:$Q$503,12,FALSE)="X", "X", ""),"")</f>
        <v/>
      </c>
      <c r="M212" t="str">
        <f>_xlfn.IFNA(IF(VLOOKUP($A212,'DESGLOSE PRESUPUESTO'!$A$4:$Q$503,13,FALSE)="X", "X", ""),"")</f>
        <v/>
      </c>
      <c r="N212" t="str">
        <f>_xlfn.IFNA(IF(VLOOKUP($A212,'DESGLOSE PRESUPUESTO'!$A$4:$Q$503,14,FALSE)="X", "X", ""),"")</f>
        <v/>
      </c>
      <c r="O212" t="str">
        <f>_xlfn.IFNA(IF(VLOOKUP($A212,'DESGLOSE PRESUPUESTO'!$A$4:$Q$503,15,FALSE)="X", "X", ""),"")</f>
        <v/>
      </c>
      <c r="P212" t="str">
        <f>_xlfn.IFNA(IF(VLOOKUP($A212,'DESGLOSE PRESUPUESTO'!$A$4:$Q$503,16,FALSE)="X", "X", ""),"")</f>
        <v/>
      </c>
      <c r="Q212" t="str">
        <f>_xlfn.IFNA(IF(VLOOKUP($A212,'DESGLOSE PRESUPUESTO'!$A$4:$Q$503,17,FALSE)="X", "X", ""),"")</f>
        <v/>
      </c>
      <c r="R212">
        <f>SUMIF('DESGLOSE PRESUPUESTO'!$A$5:$A$503,$A$5:$A$264,'DESGLOSE PRESUPUESTO'!$S$5:$S$503)</f>
        <v>0</v>
      </c>
    </row>
    <row r="213" spans="1:18" x14ac:dyDescent="0.25">
      <c r="A213" s="3" t="s">
        <v>765</v>
      </c>
      <c r="B213" t="str">
        <f>_xlfn.IFNA(VLOOKUP($A213,'DESGLOSE PRESUPUESTO'!$A$4:B$503,2,FALSE),"")</f>
        <v/>
      </c>
      <c r="C213" t="str">
        <f>_xlfn.IFNA(VLOOKUP($A213,'DESGLOSE PRESUPUESTO'!$A$4:C$503,3,FALSE),"")</f>
        <v/>
      </c>
      <c r="D213" t="str">
        <f>_xlfn.IFNA(VLOOKUP($A213,'DESGLOSE PRESUPUESTO'!$A$4:D$503,4,FALSE),"")</f>
        <v/>
      </c>
      <c r="E213" t="str">
        <f>_xlfn.IFNA(VLOOKUP($A213,'DESGLOSE PRESUPUESTO'!$A$4:E$503,5,FALSE),"")</f>
        <v/>
      </c>
      <c r="F213" t="str">
        <f>_xlfn.IFNA(IF(VLOOKUP($A213,'DESGLOSE PRESUPUESTO'!$A$4:$Q$503,6,FALSE)="X", "X", ""),"")</f>
        <v/>
      </c>
      <c r="G213" t="str">
        <f>_xlfn.IFNA(IF(VLOOKUP($A213,'DESGLOSE PRESUPUESTO'!$A$4:$Q$503,7,FALSE)="X", "X", ""),"")</f>
        <v/>
      </c>
      <c r="H213" t="str">
        <f>_xlfn.IFNA(IF(VLOOKUP($A213,'DESGLOSE PRESUPUESTO'!$A$4:$Q$503,8,FALSE)="X", "X", ""),"")</f>
        <v/>
      </c>
      <c r="I213" t="str">
        <f>_xlfn.IFNA(IF(VLOOKUP($A213,'DESGLOSE PRESUPUESTO'!$A$4:$Q$503,9,FALSE)="X", "X", ""),"")</f>
        <v/>
      </c>
      <c r="J213" t="str">
        <f>_xlfn.IFNA(IF(VLOOKUP($A213,'DESGLOSE PRESUPUESTO'!$A$4:$Q$503,10,FALSE)="X", "X", ""),"")</f>
        <v/>
      </c>
      <c r="K213" t="str">
        <f>_xlfn.IFNA(IF(VLOOKUP($A213,'DESGLOSE PRESUPUESTO'!$A$4:$Q$503,11,FALSE)="X", "X", ""),"")</f>
        <v/>
      </c>
      <c r="L213" t="str">
        <f>_xlfn.IFNA(IF(VLOOKUP($A213,'DESGLOSE PRESUPUESTO'!$A$4:$Q$503,12,FALSE)="X", "X", ""),"")</f>
        <v/>
      </c>
      <c r="M213" t="str">
        <f>_xlfn.IFNA(IF(VLOOKUP($A213,'DESGLOSE PRESUPUESTO'!$A$4:$Q$503,13,FALSE)="X", "X", ""),"")</f>
        <v/>
      </c>
      <c r="N213" t="str">
        <f>_xlfn.IFNA(IF(VLOOKUP($A213,'DESGLOSE PRESUPUESTO'!$A$4:$Q$503,14,FALSE)="X", "X", ""),"")</f>
        <v/>
      </c>
      <c r="O213" t="str">
        <f>_xlfn.IFNA(IF(VLOOKUP($A213,'DESGLOSE PRESUPUESTO'!$A$4:$Q$503,15,FALSE)="X", "X", ""),"")</f>
        <v/>
      </c>
      <c r="P213" t="str">
        <f>_xlfn.IFNA(IF(VLOOKUP($A213,'DESGLOSE PRESUPUESTO'!$A$4:$Q$503,16,FALSE)="X", "X", ""),"")</f>
        <v/>
      </c>
      <c r="Q213" t="str">
        <f>_xlfn.IFNA(IF(VLOOKUP($A213,'DESGLOSE PRESUPUESTO'!$A$4:$Q$503,17,FALSE)="X", "X", ""),"")</f>
        <v/>
      </c>
      <c r="R213">
        <f>SUMIF('DESGLOSE PRESUPUESTO'!$A$5:$A$503,$A$5:$A$264,'DESGLOSE PRESUPUESTO'!$S$5:$S$503)</f>
        <v>0</v>
      </c>
    </row>
    <row r="214" spans="1:18" x14ac:dyDescent="0.25">
      <c r="A214" s="3" t="s">
        <v>766</v>
      </c>
      <c r="B214" t="str">
        <f>_xlfn.IFNA(VLOOKUP($A214,'DESGLOSE PRESUPUESTO'!$A$4:B$503,2,FALSE),"")</f>
        <v/>
      </c>
      <c r="C214" t="str">
        <f>_xlfn.IFNA(VLOOKUP($A214,'DESGLOSE PRESUPUESTO'!$A$4:C$503,3,FALSE),"")</f>
        <v/>
      </c>
      <c r="D214" t="str">
        <f>_xlfn.IFNA(VLOOKUP($A214,'DESGLOSE PRESUPUESTO'!$A$4:D$503,4,FALSE),"")</f>
        <v/>
      </c>
      <c r="E214" t="str">
        <f>_xlfn.IFNA(VLOOKUP($A214,'DESGLOSE PRESUPUESTO'!$A$4:E$503,5,FALSE),"")</f>
        <v/>
      </c>
      <c r="F214" t="str">
        <f>_xlfn.IFNA(IF(VLOOKUP($A214,'DESGLOSE PRESUPUESTO'!$A$4:$Q$503,6,FALSE)="X", "X", ""),"")</f>
        <v/>
      </c>
      <c r="G214" t="str">
        <f>_xlfn.IFNA(IF(VLOOKUP($A214,'DESGLOSE PRESUPUESTO'!$A$4:$Q$503,7,FALSE)="X", "X", ""),"")</f>
        <v/>
      </c>
      <c r="H214" t="str">
        <f>_xlfn.IFNA(IF(VLOOKUP($A214,'DESGLOSE PRESUPUESTO'!$A$4:$Q$503,8,FALSE)="X", "X", ""),"")</f>
        <v/>
      </c>
      <c r="I214" t="str">
        <f>_xlfn.IFNA(IF(VLOOKUP($A214,'DESGLOSE PRESUPUESTO'!$A$4:$Q$503,9,FALSE)="X", "X", ""),"")</f>
        <v/>
      </c>
      <c r="J214" t="str">
        <f>_xlfn.IFNA(IF(VLOOKUP($A214,'DESGLOSE PRESUPUESTO'!$A$4:$Q$503,10,FALSE)="X", "X", ""),"")</f>
        <v/>
      </c>
      <c r="K214" t="str">
        <f>_xlfn.IFNA(IF(VLOOKUP($A214,'DESGLOSE PRESUPUESTO'!$A$4:$Q$503,11,FALSE)="X", "X", ""),"")</f>
        <v/>
      </c>
      <c r="L214" t="str">
        <f>_xlfn.IFNA(IF(VLOOKUP($A214,'DESGLOSE PRESUPUESTO'!$A$4:$Q$503,12,FALSE)="X", "X", ""),"")</f>
        <v/>
      </c>
      <c r="M214" t="str">
        <f>_xlfn.IFNA(IF(VLOOKUP($A214,'DESGLOSE PRESUPUESTO'!$A$4:$Q$503,13,FALSE)="X", "X", ""),"")</f>
        <v/>
      </c>
      <c r="N214" t="str">
        <f>_xlfn.IFNA(IF(VLOOKUP($A214,'DESGLOSE PRESUPUESTO'!$A$4:$Q$503,14,FALSE)="X", "X", ""),"")</f>
        <v/>
      </c>
      <c r="O214" t="str">
        <f>_xlfn.IFNA(IF(VLOOKUP($A214,'DESGLOSE PRESUPUESTO'!$A$4:$Q$503,15,FALSE)="X", "X", ""),"")</f>
        <v/>
      </c>
      <c r="P214" t="str">
        <f>_xlfn.IFNA(IF(VLOOKUP($A214,'DESGLOSE PRESUPUESTO'!$A$4:$Q$503,16,FALSE)="X", "X", ""),"")</f>
        <v/>
      </c>
      <c r="Q214" t="str">
        <f>_xlfn.IFNA(IF(VLOOKUP($A214,'DESGLOSE PRESUPUESTO'!$A$4:$Q$503,17,FALSE)="X", "X", ""),"")</f>
        <v/>
      </c>
      <c r="R214">
        <f>SUMIF('DESGLOSE PRESUPUESTO'!$A$5:$A$503,$A$5:$A$264,'DESGLOSE PRESUPUESTO'!$S$5:$S$503)</f>
        <v>0</v>
      </c>
    </row>
    <row r="215" spans="1:18" x14ac:dyDescent="0.25">
      <c r="A215" s="3" t="s">
        <v>767</v>
      </c>
      <c r="B215" t="str">
        <f>_xlfn.IFNA(VLOOKUP($A215,'DESGLOSE PRESUPUESTO'!$A$4:B$503,2,FALSE),"")</f>
        <v/>
      </c>
      <c r="C215" t="str">
        <f>_xlfn.IFNA(VLOOKUP($A215,'DESGLOSE PRESUPUESTO'!$A$4:C$503,3,FALSE),"")</f>
        <v/>
      </c>
      <c r="D215" t="str">
        <f>_xlfn.IFNA(VLOOKUP($A215,'DESGLOSE PRESUPUESTO'!$A$4:D$503,4,FALSE),"")</f>
        <v/>
      </c>
      <c r="E215" t="str">
        <f>_xlfn.IFNA(VLOOKUP($A215,'DESGLOSE PRESUPUESTO'!$A$4:E$503,5,FALSE),"")</f>
        <v/>
      </c>
      <c r="F215" t="str">
        <f>_xlfn.IFNA(IF(VLOOKUP($A215,'DESGLOSE PRESUPUESTO'!$A$4:$Q$503,6,FALSE)="X", "X", ""),"")</f>
        <v/>
      </c>
      <c r="G215" t="str">
        <f>_xlfn.IFNA(IF(VLOOKUP($A215,'DESGLOSE PRESUPUESTO'!$A$4:$Q$503,7,FALSE)="X", "X", ""),"")</f>
        <v/>
      </c>
      <c r="H215" t="str">
        <f>_xlfn.IFNA(IF(VLOOKUP($A215,'DESGLOSE PRESUPUESTO'!$A$4:$Q$503,8,FALSE)="X", "X", ""),"")</f>
        <v/>
      </c>
      <c r="I215" t="str">
        <f>_xlfn.IFNA(IF(VLOOKUP($A215,'DESGLOSE PRESUPUESTO'!$A$4:$Q$503,9,FALSE)="X", "X", ""),"")</f>
        <v/>
      </c>
      <c r="J215" t="str">
        <f>_xlfn.IFNA(IF(VLOOKUP($A215,'DESGLOSE PRESUPUESTO'!$A$4:$Q$503,10,FALSE)="X", "X", ""),"")</f>
        <v/>
      </c>
      <c r="K215" t="str">
        <f>_xlfn.IFNA(IF(VLOOKUP($A215,'DESGLOSE PRESUPUESTO'!$A$4:$Q$503,11,FALSE)="X", "X", ""),"")</f>
        <v/>
      </c>
      <c r="L215" t="str">
        <f>_xlfn.IFNA(IF(VLOOKUP($A215,'DESGLOSE PRESUPUESTO'!$A$4:$Q$503,12,FALSE)="X", "X", ""),"")</f>
        <v/>
      </c>
      <c r="M215" t="str">
        <f>_xlfn.IFNA(IF(VLOOKUP($A215,'DESGLOSE PRESUPUESTO'!$A$4:$Q$503,13,FALSE)="X", "X", ""),"")</f>
        <v/>
      </c>
      <c r="N215" t="str">
        <f>_xlfn.IFNA(IF(VLOOKUP($A215,'DESGLOSE PRESUPUESTO'!$A$4:$Q$503,14,FALSE)="X", "X", ""),"")</f>
        <v/>
      </c>
      <c r="O215" t="str">
        <f>_xlfn.IFNA(IF(VLOOKUP($A215,'DESGLOSE PRESUPUESTO'!$A$4:$Q$503,15,FALSE)="X", "X", ""),"")</f>
        <v/>
      </c>
      <c r="P215" t="str">
        <f>_xlfn.IFNA(IF(VLOOKUP($A215,'DESGLOSE PRESUPUESTO'!$A$4:$Q$503,16,FALSE)="X", "X", ""),"")</f>
        <v/>
      </c>
      <c r="Q215" t="str">
        <f>_xlfn.IFNA(IF(VLOOKUP($A215,'DESGLOSE PRESUPUESTO'!$A$4:$Q$503,17,FALSE)="X", "X", ""),"")</f>
        <v/>
      </c>
      <c r="R215">
        <f>SUMIF('DESGLOSE PRESUPUESTO'!$A$5:$A$503,$A$5:$A$264,'DESGLOSE PRESUPUESTO'!$S$5:$S$503)</f>
        <v>0</v>
      </c>
    </row>
    <row r="216" spans="1:18" x14ac:dyDescent="0.25">
      <c r="A216" s="3" t="s">
        <v>768</v>
      </c>
      <c r="B216" t="str">
        <f>_xlfn.IFNA(VLOOKUP($A216,'DESGLOSE PRESUPUESTO'!$A$4:B$503,2,FALSE),"")</f>
        <v/>
      </c>
      <c r="C216" t="str">
        <f>_xlfn.IFNA(VLOOKUP($A216,'DESGLOSE PRESUPUESTO'!$A$4:C$503,3,FALSE),"")</f>
        <v/>
      </c>
      <c r="D216" t="str">
        <f>_xlfn.IFNA(VLOOKUP($A216,'DESGLOSE PRESUPUESTO'!$A$4:D$503,4,FALSE),"")</f>
        <v/>
      </c>
      <c r="E216" t="str">
        <f>_xlfn.IFNA(VLOOKUP($A216,'DESGLOSE PRESUPUESTO'!$A$4:E$503,5,FALSE),"")</f>
        <v/>
      </c>
      <c r="F216" t="str">
        <f>_xlfn.IFNA(IF(VLOOKUP($A216,'DESGLOSE PRESUPUESTO'!$A$4:$Q$503,6,FALSE)="X", "X", ""),"")</f>
        <v/>
      </c>
      <c r="G216" t="str">
        <f>_xlfn.IFNA(IF(VLOOKUP($A216,'DESGLOSE PRESUPUESTO'!$A$4:$Q$503,7,FALSE)="X", "X", ""),"")</f>
        <v/>
      </c>
      <c r="H216" t="str">
        <f>_xlfn.IFNA(IF(VLOOKUP($A216,'DESGLOSE PRESUPUESTO'!$A$4:$Q$503,8,FALSE)="X", "X", ""),"")</f>
        <v/>
      </c>
      <c r="I216" t="str">
        <f>_xlfn.IFNA(IF(VLOOKUP($A216,'DESGLOSE PRESUPUESTO'!$A$4:$Q$503,9,FALSE)="X", "X", ""),"")</f>
        <v/>
      </c>
      <c r="J216" t="str">
        <f>_xlfn.IFNA(IF(VLOOKUP($A216,'DESGLOSE PRESUPUESTO'!$A$4:$Q$503,10,FALSE)="X", "X", ""),"")</f>
        <v/>
      </c>
      <c r="K216" t="str">
        <f>_xlfn.IFNA(IF(VLOOKUP($A216,'DESGLOSE PRESUPUESTO'!$A$4:$Q$503,11,FALSE)="X", "X", ""),"")</f>
        <v/>
      </c>
      <c r="L216" t="str">
        <f>_xlfn.IFNA(IF(VLOOKUP($A216,'DESGLOSE PRESUPUESTO'!$A$4:$Q$503,12,FALSE)="X", "X", ""),"")</f>
        <v/>
      </c>
      <c r="M216" t="str">
        <f>_xlfn.IFNA(IF(VLOOKUP($A216,'DESGLOSE PRESUPUESTO'!$A$4:$Q$503,13,FALSE)="X", "X", ""),"")</f>
        <v/>
      </c>
      <c r="N216" t="str">
        <f>_xlfn.IFNA(IF(VLOOKUP($A216,'DESGLOSE PRESUPUESTO'!$A$4:$Q$503,14,FALSE)="X", "X", ""),"")</f>
        <v/>
      </c>
      <c r="O216" t="str">
        <f>_xlfn.IFNA(IF(VLOOKUP($A216,'DESGLOSE PRESUPUESTO'!$A$4:$Q$503,15,FALSE)="X", "X", ""),"")</f>
        <v/>
      </c>
      <c r="P216" t="str">
        <f>_xlfn.IFNA(IF(VLOOKUP($A216,'DESGLOSE PRESUPUESTO'!$A$4:$Q$503,16,FALSE)="X", "X", ""),"")</f>
        <v/>
      </c>
      <c r="Q216" t="str">
        <f>_xlfn.IFNA(IF(VLOOKUP($A216,'DESGLOSE PRESUPUESTO'!$A$4:$Q$503,17,FALSE)="X", "X", ""),"")</f>
        <v/>
      </c>
      <c r="R216">
        <f>SUMIF('DESGLOSE PRESUPUESTO'!$A$5:$A$503,$A$5:$A$264,'DESGLOSE PRESUPUESTO'!$S$5:$S$503)</f>
        <v>0</v>
      </c>
    </row>
    <row r="217" spans="1:18" x14ac:dyDescent="0.25">
      <c r="A217" s="3" t="s">
        <v>769</v>
      </c>
      <c r="B217" t="str">
        <f>_xlfn.IFNA(VLOOKUP($A217,'DESGLOSE PRESUPUESTO'!$A$4:B$503,2,FALSE),"")</f>
        <v/>
      </c>
      <c r="C217" t="str">
        <f>_xlfn.IFNA(VLOOKUP($A217,'DESGLOSE PRESUPUESTO'!$A$4:C$503,3,FALSE),"")</f>
        <v/>
      </c>
      <c r="D217" t="str">
        <f>_xlfn.IFNA(VLOOKUP($A217,'DESGLOSE PRESUPUESTO'!$A$4:D$503,4,FALSE),"")</f>
        <v/>
      </c>
      <c r="E217" t="str">
        <f>_xlfn.IFNA(VLOOKUP($A217,'DESGLOSE PRESUPUESTO'!$A$4:E$503,5,FALSE),"")</f>
        <v/>
      </c>
      <c r="F217" t="str">
        <f>_xlfn.IFNA(IF(VLOOKUP($A217,'DESGLOSE PRESUPUESTO'!$A$4:$Q$503,6,FALSE)="X", "X", ""),"")</f>
        <v/>
      </c>
      <c r="G217" t="str">
        <f>_xlfn.IFNA(IF(VLOOKUP($A217,'DESGLOSE PRESUPUESTO'!$A$4:$Q$503,7,FALSE)="X", "X", ""),"")</f>
        <v/>
      </c>
      <c r="H217" t="str">
        <f>_xlfn.IFNA(IF(VLOOKUP($A217,'DESGLOSE PRESUPUESTO'!$A$4:$Q$503,8,FALSE)="X", "X", ""),"")</f>
        <v/>
      </c>
      <c r="I217" t="str">
        <f>_xlfn.IFNA(IF(VLOOKUP($A217,'DESGLOSE PRESUPUESTO'!$A$4:$Q$503,9,FALSE)="X", "X", ""),"")</f>
        <v/>
      </c>
      <c r="J217" t="str">
        <f>_xlfn.IFNA(IF(VLOOKUP($A217,'DESGLOSE PRESUPUESTO'!$A$4:$Q$503,10,FALSE)="X", "X", ""),"")</f>
        <v/>
      </c>
      <c r="K217" t="str">
        <f>_xlfn.IFNA(IF(VLOOKUP($A217,'DESGLOSE PRESUPUESTO'!$A$4:$Q$503,11,FALSE)="X", "X", ""),"")</f>
        <v/>
      </c>
      <c r="L217" t="str">
        <f>_xlfn.IFNA(IF(VLOOKUP($A217,'DESGLOSE PRESUPUESTO'!$A$4:$Q$503,12,FALSE)="X", "X", ""),"")</f>
        <v/>
      </c>
      <c r="M217" t="str">
        <f>_xlfn.IFNA(IF(VLOOKUP($A217,'DESGLOSE PRESUPUESTO'!$A$4:$Q$503,13,FALSE)="X", "X", ""),"")</f>
        <v/>
      </c>
      <c r="N217" t="str">
        <f>_xlfn.IFNA(IF(VLOOKUP($A217,'DESGLOSE PRESUPUESTO'!$A$4:$Q$503,14,FALSE)="X", "X", ""),"")</f>
        <v/>
      </c>
      <c r="O217" t="str">
        <f>_xlfn.IFNA(IF(VLOOKUP($A217,'DESGLOSE PRESUPUESTO'!$A$4:$Q$503,15,FALSE)="X", "X", ""),"")</f>
        <v/>
      </c>
      <c r="P217" t="str">
        <f>_xlfn.IFNA(IF(VLOOKUP($A217,'DESGLOSE PRESUPUESTO'!$A$4:$Q$503,16,FALSE)="X", "X", ""),"")</f>
        <v/>
      </c>
      <c r="Q217" t="str">
        <f>_xlfn.IFNA(IF(VLOOKUP($A217,'DESGLOSE PRESUPUESTO'!$A$4:$Q$503,17,FALSE)="X", "X", ""),"")</f>
        <v/>
      </c>
      <c r="R217">
        <f>SUMIF('DESGLOSE PRESUPUESTO'!$A$5:$A$503,$A$5:$A$264,'DESGLOSE PRESUPUESTO'!$S$5:$S$503)</f>
        <v>0</v>
      </c>
    </row>
    <row r="218" spans="1:18" x14ac:dyDescent="0.25">
      <c r="A218" s="3" t="s">
        <v>770</v>
      </c>
      <c r="B218" t="str">
        <f>_xlfn.IFNA(VLOOKUP($A218,'DESGLOSE PRESUPUESTO'!$A$4:B$503,2,FALSE),"")</f>
        <v/>
      </c>
      <c r="C218" t="str">
        <f>_xlfn.IFNA(VLOOKUP($A218,'DESGLOSE PRESUPUESTO'!$A$4:C$503,3,FALSE),"")</f>
        <v/>
      </c>
      <c r="D218" t="str">
        <f>_xlfn.IFNA(VLOOKUP($A218,'DESGLOSE PRESUPUESTO'!$A$4:D$503,4,FALSE),"")</f>
        <v/>
      </c>
      <c r="E218" t="str">
        <f>_xlfn.IFNA(VLOOKUP($A218,'DESGLOSE PRESUPUESTO'!$A$4:E$503,5,FALSE),"")</f>
        <v/>
      </c>
      <c r="F218" t="str">
        <f>_xlfn.IFNA(IF(VLOOKUP($A218,'DESGLOSE PRESUPUESTO'!$A$4:$Q$503,6,FALSE)="X", "X", ""),"")</f>
        <v/>
      </c>
      <c r="G218" t="str">
        <f>_xlfn.IFNA(IF(VLOOKUP($A218,'DESGLOSE PRESUPUESTO'!$A$4:$Q$503,7,FALSE)="X", "X", ""),"")</f>
        <v/>
      </c>
      <c r="H218" t="str">
        <f>_xlfn.IFNA(IF(VLOOKUP($A218,'DESGLOSE PRESUPUESTO'!$A$4:$Q$503,8,FALSE)="X", "X", ""),"")</f>
        <v/>
      </c>
      <c r="I218" t="str">
        <f>_xlfn.IFNA(IF(VLOOKUP($A218,'DESGLOSE PRESUPUESTO'!$A$4:$Q$503,9,FALSE)="X", "X", ""),"")</f>
        <v/>
      </c>
      <c r="J218" t="str">
        <f>_xlfn.IFNA(IF(VLOOKUP($A218,'DESGLOSE PRESUPUESTO'!$A$4:$Q$503,10,FALSE)="X", "X", ""),"")</f>
        <v/>
      </c>
      <c r="K218" t="str">
        <f>_xlfn.IFNA(IF(VLOOKUP($A218,'DESGLOSE PRESUPUESTO'!$A$4:$Q$503,11,FALSE)="X", "X", ""),"")</f>
        <v/>
      </c>
      <c r="L218" t="str">
        <f>_xlfn.IFNA(IF(VLOOKUP($A218,'DESGLOSE PRESUPUESTO'!$A$4:$Q$503,12,FALSE)="X", "X", ""),"")</f>
        <v/>
      </c>
      <c r="M218" t="str">
        <f>_xlfn.IFNA(IF(VLOOKUP($A218,'DESGLOSE PRESUPUESTO'!$A$4:$Q$503,13,FALSE)="X", "X", ""),"")</f>
        <v/>
      </c>
      <c r="N218" t="str">
        <f>_xlfn.IFNA(IF(VLOOKUP($A218,'DESGLOSE PRESUPUESTO'!$A$4:$Q$503,14,FALSE)="X", "X", ""),"")</f>
        <v/>
      </c>
      <c r="O218" t="str">
        <f>_xlfn.IFNA(IF(VLOOKUP($A218,'DESGLOSE PRESUPUESTO'!$A$4:$Q$503,15,FALSE)="X", "X", ""),"")</f>
        <v/>
      </c>
      <c r="P218" t="str">
        <f>_xlfn.IFNA(IF(VLOOKUP($A218,'DESGLOSE PRESUPUESTO'!$A$4:$Q$503,16,FALSE)="X", "X", ""),"")</f>
        <v/>
      </c>
      <c r="Q218" t="str">
        <f>_xlfn.IFNA(IF(VLOOKUP($A218,'DESGLOSE PRESUPUESTO'!$A$4:$Q$503,17,FALSE)="X", "X", ""),"")</f>
        <v/>
      </c>
      <c r="R218">
        <f>SUMIF('DESGLOSE PRESUPUESTO'!$A$5:$A$503,$A$5:$A$264,'DESGLOSE PRESUPUESTO'!$S$5:$S$503)</f>
        <v>0</v>
      </c>
    </row>
    <row r="219" spans="1:18" x14ac:dyDescent="0.25">
      <c r="A219" s="3" t="s">
        <v>771</v>
      </c>
      <c r="B219" t="str">
        <f>_xlfn.IFNA(VLOOKUP($A219,'DESGLOSE PRESUPUESTO'!$A$4:B$503,2,FALSE),"")</f>
        <v/>
      </c>
      <c r="C219" t="str">
        <f>_xlfn.IFNA(VLOOKUP($A219,'DESGLOSE PRESUPUESTO'!$A$4:C$503,3,FALSE),"")</f>
        <v/>
      </c>
      <c r="D219" t="str">
        <f>_xlfn.IFNA(VLOOKUP($A219,'DESGLOSE PRESUPUESTO'!$A$4:D$503,4,FALSE),"")</f>
        <v/>
      </c>
      <c r="E219" t="str">
        <f>_xlfn.IFNA(VLOOKUP($A219,'DESGLOSE PRESUPUESTO'!$A$4:E$503,5,FALSE),"")</f>
        <v/>
      </c>
      <c r="F219" t="str">
        <f>_xlfn.IFNA(IF(VLOOKUP($A219,'DESGLOSE PRESUPUESTO'!$A$4:$Q$503,6,FALSE)="X", "X", ""),"")</f>
        <v/>
      </c>
      <c r="G219" t="str">
        <f>_xlfn.IFNA(IF(VLOOKUP($A219,'DESGLOSE PRESUPUESTO'!$A$4:$Q$503,7,FALSE)="X", "X", ""),"")</f>
        <v/>
      </c>
      <c r="H219" t="str">
        <f>_xlfn.IFNA(IF(VLOOKUP($A219,'DESGLOSE PRESUPUESTO'!$A$4:$Q$503,8,FALSE)="X", "X", ""),"")</f>
        <v/>
      </c>
      <c r="I219" t="str">
        <f>_xlfn.IFNA(IF(VLOOKUP($A219,'DESGLOSE PRESUPUESTO'!$A$4:$Q$503,9,FALSE)="X", "X", ""),"")</f>
        <v/>
      </c>
      <c r="J219" t="str">
        <f>_xlfn.IFNA(IF(VLOOKUP($A219,'DESGLOSE PRESUPUESTO'!$A$4:$Q$503,10,FALSE)="X", "X", ""),"")</f>
        <v/>
      </c>
      <c r="K219" t="str">
        <f>_xlfn.IFNA(IF(VLOOKUP($A219,'DESGLOSE PRESUPUESTO'!$A$4:$Q$503,11,FALSE)="X", "X", ""),"")</f>
        <v/>
      </c>
      <c r="L219" t="str">
        <f>_xlfn.IFNA(IF(VLOOKUP($A219,'DESGLOSE PRESUPUESTO'!$A$4:$Q$503,12,FALSE)="X", "X", ""),"")</f>
        <v/>
      </c>
      <c r="M219" t="str">
        <f>_xlfn.IFNA(IF(VLOOKUP($A219,'DESGLOSE PRESUPUESTO'!$A$4:$Q$503,13,FALSE)="X", "X", ""),"")</f>
        <v/>
      </c>
      <c r="N219" t="str">
        <f>_xlfn.IFNA(IF(VLOOKUP($A219,'DESGLOSE PRESUPUESTO'!$A$4:$Q$503,14,FALSE)="X", "X", ""),"")</f>
        <v/>
      </c>
      <c r="O219" t="str">
        <f>_xlfn.IFNA(IF(VLOOKUP($A219,'DESGLOSE PRESUPUESTO'!$A$4:$Q$503,15,FALSE)="X", "X", ""),"")</f>
        <v/>
      </c>
      <c r="P219" t="str">
        <f>_xlfn.IFNA(IF(VLOOKUP($A219,'DESGLOSE PRESUPUESTO'!$A$4:$Q$503,16,FALSE)="X", "X", ""),"")</f>
        <v/>
      </c>
      <c r="Q219" t="str">
        <f>_xlfn.IFNA(IF(VLOOKUP($A219,'DESGLOSE PRESUPUESTO'!$A$4:$Q$503,17,FALSE)="X", "X", ""),"")</f>
        <v/>
      </c>
      <c r="R219">
        <f>SUMIF('DESGLOSE PRESUPUESTO'!$A$5:$A$503,$A$5:$A$264,'DESGLOSE PRESUPUESTO'!$S$5:$S$503)</f>
        <v>0</v>
      </c>
    </row>
    <row r="220" spans="1:18" x14ac:dyDescent="0.25">
      <c r="A220" s="3" t="s">
        <v>772</v>
      </c>
      <c r="B220" t="str">
        <f>_xlfn.IFNA(VLOOKUP($A220,'DESGLOSE PRESUPUESTO'!$A$4:B$503,2,FALSE),"")</f>
        <v/>
      </c>
      <c r="C220" t="str">
        <f>_xlfn.IFNA(VLOOKUP($A220,'DESGLOSE PRESUPUESTO'!$A$4:C$503,3,FALSE),"")</f>
        <v/>
      </c>
      <c r="D220" t="str">
        <f>_xlfn.IFNA(VLOOKUP($A220,'DESGLOSE PRESUPUESTO'!$A$4:D$503,4,FALSE),"")</f>
        <v/>
      </c>
      <c r="E220" t="str">
        <f>_xlfn.IFNA(VLOOKUP($A220,'DESGLOSE PRESUPUESTO'!$A$4:E$503,5,FALSE),"")</f>
        <v/>
      </c>
      <c r="F220" t="str">
        <f>_xlfn.IFNA(IF(VLOOKUP($A220,'DESGLOSE PRESUPUESTO'!$A$4:$Q$503,6,FALSE)="X", "X", ""),"")</f>
        <v/>
      </c>
      <c r="G220" t="str">
        <f>_xlfn.IFNA(IF(VLOOKUP($A220,'DESGLOSE PRESUPUESTO'!$A$4:$Q$503,7,FALSE)="X", "X", ""),"")</f>
        <v/>
      </c>
      <c r="H220" t="str">
        <f>_xlfn.IFNA(IF(VLOOKUP($A220,'DESGLOSE PRESUPUESTO'!$A$4:$Q$503,8,FALSE)="X", "X", ""),"")</f>
        <v/>
      </c>
      <c r="I220" t="str">
        <f>_xlfn.IFNA(IF(VLOOKUP($A220,'DESGLOSE PRESUPUESTO'!$A$4:$Q$503,9,FALSE)="X", "X", ""),"")</f>
        <v/>
      </c>
      <c r="J220" t="str">
        <f>_xlfn.IFNA(IF(VLOOKUP($A220,'DESGLOSE PRESUPUESTO'!$A$4:$Q$503,10,FALSE)="X", "X", ""),"")</f>
        <v/>
      </c>
      <c r="K220" t="str">
        <f>_xlfn.IFNA(IF(VLOOKUP($A220,'DESGLOSE PRESUPUESTO'!$A$4:$Q$503,11,FALSE)="X", "X", ""),"")</f>
        <v/>
      </c>
      <c r="L220" t="str">
        <f>_xlfn.IFNA(IF(VLOOKUP($A220,'DESGLOSE PRESUPUESTO'!$A$4:$Q$503,12,FALSE)="X", "X", ""),"")</f>
        <v/>
      </c>
      <c r="M220" t="str">
        <f>_xlfn.IFNA(IF(VLOOKUP($A220,'DESGLOSE PRESUPUESTO'!$A$4:$Q$503,13,FALSE)="X", "X", ""),"")</f>
        <v/>
      </c>
      <c r="N220" t="str">
        <f>_xlfn.IFNA(IF(VLOOKUP($A220,'DESGLOSE PRESUPUESTO'!$A$4:$Q$503,14,FALSE)="X", "X", ""),"")</f>
        <v/>
      </c>
      <c r="O220" t="str">
        <f>_xlfn.IFNA(IF(VLOOKUP($A220,'DESGLOSE PRESUPUESTO'!$A$4:$Q$503,15,FALSE)="X", "X", ""),"")</f>
        <v/>
      </c>
      <c r="P220" t="str">
        <f>_xlfn.IFNA(IF(VLOOKUP($A220,'DESGLOSE PRESUPUESTO'!$A$4:$Q$503,16,FALSE)="X", "X", ""),"")</f>
        <v/>
      </c>
      <c r="Q220" t="str">
        <f>_xlfn.IFNA(IF(VLOOKUP($A220,'DESGLOSE PRESUPUESTO'!$A$4:$Q$503,17,FALSE)="X", "X", ""),"")</f>
        <v/>
      </c>
      <c r="R220">
        <f>SUMIF('DESGLOSE PRESUPUESTO'!$A$5:$A$503,$A$5:$A$264,'DESGLOSE PRESUPUESTO'!$S$5:$S$503)</f>
        <v>0</v>
      </c>
    </row>
    <row r="221" spans="1:18" x14ac:dyDescent="0.25">
      <c r="A221" s="3" t="s">
        <v>773</v>
      </c>
      <c r="B221" t="str">
        <f>_xlfn.IFNA(VLOOKUP($A221,'DESGLOSE PRESUPUESTO'!$A$4:B$503,2,FALSE),"")</f>
        <v/>
      </c>
      <c r="C221" t="str">
        <f>_xlfn.IFNA(VLOOKUP($A221,'DESGLOSE PRESUPUESTO'!$A$4:C$503,3,FALSE),"")</f>
        <v/>
      </c>
      <c r="D221" t="str">
        <f>_xlfn.IFNA(VLOOKUP($A221,'DESGLOSE PRESUPUESTO'!$A$4:D$503,4,FALSE),"")</f>
        <v/>
      </c>
      <c r="E221" t="str">
        <f>_xlfn.IFNA(VLOOKUP($A221,'DESGLOSE PRESUPUESTO'!$A$4:E$503,5,FALSE),"")</f>
        <v/>
      </c>
      <c r="F221" t="str">
        <f>_xlfn.IFNA(IF(VLOOKUP($A221,'DESGLOSE PRESUPUESTO'!$A$4:$Q$503,6,FALSE)="X", "X", ""),"")</f>
        <v/>
      </c>
      <c r="G221" t="str">
        <f>_xlfn.IFNA(IF(VLOOKUP($A221,'DESGLOSE PRESUPUESTO'!$A$4:$Q$503,7,FALSE)="X", "X", ""),"")</f>
        <v/>
      </c>
      <c r="H221" t="str">
        <f>_xlfn.IFNA(IF(VLOOKUP($A221,'DESGLOSE PRESUPUESTO'!$A$4:$Q$503,8,FALSE)="X", "X", ""),"")</f>
        <v/>
      </c>
      <c r="I221" t="str">
        <f>_xlfn.IFNA(IF(VLOOKUP($A221,'DESGLOSE PRESUPUESTO'!$A$4:$Q$503,9,FALSE)="X", "X", ""),"")</f>
        <v/>
      </c>
      <c r="J221" t="str">
        <f>_xlfn.IFNA(IF(VLOOKUP($A221,'DESGLOSE PRESUPUESTO'!$A$4:$Q$503,10,FALSE)="X", "X", ""),"")</f>
        <v/>
      </c>
      <c r="K221" t="str">
        <f>_xlfn.IFNA(IF(VLOOKUP($A221,'DESGLOSE PRESUPUESTO'!$A$4:$Q$503,11,FALSE)="X", "X", ""),"")</f>
        <v/>
      </c>
      <c r="L221" t="str">
        <f>_xlfn.IFNA(IF(VLOOKUP($A221,'DESGLOSE PRESUPUESTO'!$A$4:$Q$503,12,FALSE)="X", "X", ""),"")</f>
        <v/>
      </c>
      <c r="M221" t="str">
        <f>_xlfn.IFNA(IF(VLOOKUP($A221,'DESGLOSE PRESUPUESTO'!$A$4:$Q$503,13,FALSE)="X", "X", ""),"")</f>
        <v/>
      </c>
      <c r="N221" t="str">
        <f>_xlfn.IFNA(IF(VLOOKUP($A221,'DESGLOSE PRESUPUESTO'!$A$4:$Q$503,14,FALSE)="X", "X", ""),"")</f>
        <v/>
      </c>
      <c r="O221" t="str">
        <f>_xlfn.IFNA(IF(VLOOKUP($A221,'DESGLOSE PRESUPUESTO'!$A$4:$Q$503,15,FALSE)="X", "X", ""),"")</f>
        <v/>
      </c>
      <c r="P221" t="str">
        <f>_xlfn.IFNA(IF(VLOOKUP($A221,'DESGLOSE PRESUPUESTO'!$A$4:$Q$503,16,FALSE)="X", "X", ""),"")</f>
        <v/>
      </c>
      <c r="Q221" t="str">
        <f>_xlfn.IFNA(IF(VLOOKUP($A221,'DESGLOSE PRESUPUESTO'!$A$4:$Q$503,17,FALSE)="X", "X", ""),"")</f>
        <v/>
      </c>
      <c r="R221">
        <f>SUMIF('DESGLOSE PRESUPUESTO'!$A$5:$A$503,$A$5:$A$264,'DESGLOSE PRESUPUESTO'!$S$5:$S$503)</f>
        <v>0</v>
      </c>
    </row>
    <row customHeight="1" ht="15.75" r="222" spans="1:18" x14ac:dyDescent="0.25">
      <c r="A222" s="3" t="s">
        <v>774</v>
      </c>
      <c r="B222" t="str">
        <f>_xlfn.IFNA(VLOOKUP($A222,'DESGLOSE PRESUPUESTO'!$A$4:B$503,2,FALSE),"")</f>
        <v/>
      </c>
      <c r="C222" t="str">
        <f>_xlfn.IFNA(VLOOKUP($A222,'DESGLOSE PRESUPUESTO'!$A$4:C$503,3,FALSE),"")</f>
        <v/>
      </c>
      <c r="D222" t="str">
        <f>_xlfn.IFNA(VLOOKUP($A222,'DESGLOSE PRESUPUESTO'!$A$4:D$503,4,FALSE),"")</f>
        <v/>
      </c>
      <c r="E222" t="str">
        <f>_xlfn.IFNA(VLOOKUP($A222,'DESGLOSE PRESUPUESTO'!$A$4:E$503,5,FALSE),"")</f>
        <v/>
      </c>
      <c r="F222" t="str">
        <f>_xlfn.IFNA(IF(VLOOKUP($A222,'DESGLOSE PRESUPUESTO'!$A$4:$Q$503,6,FALSE)="X", "X", ""),"")</f>
        <v/>
      </c>
      <c r="G222" t="str">
        <f>_xlfn.IFNA(IF(VLOOKUP($A222,'DESGLOSE PRESUPUESTO'!$A$4:$Q$503,7,FALSE)="X", "X", ""),"")</f>
        <v/>
      </c>
      <c r="H222" t="str">
        <f>_xlfn.IFNA(IF(VLOOKUP($A222,'DESGLOSE PRESUPUESTO'!$A$4:$Q$503,8,FALSE)="X", "X", ""),"")</f>
        <v/>
      </c>
      <c r="I222" t="str">
        <f>_xlfn.IFNA(IF(VLOOKUP($A222,'DESGLOSE PRESUPUESTO'!$A$4:$Q$503,9,FALSE)="X", "X", ""),"")</f>
        <v/>
      </c>
      <c r="J222" t="str">
        <f>_xlfn.IFNA(IF(VLOOKUP($A222,'DESGLOSE PRESUPUESTO'!$A$4:$Q$503,10,FALSE)="X", "X", ""),"")</f>
        <v/>
      </c>
      <c r="K222" t="str">
        <f>_xlfn.IFNA(IF(VLOOKUP($A222,'DESGLOSE PRESUPUESTO'!$A$4:$Q$503,11,FALSE)="X", "X", ""),"")</f>
        <v/>
      </c>
      <c r="L222" t="str">
        <f>_xlfn.IFNA(IF(VLOOKUP($A222,'DESGLOSE PRESUPUESTO'!$A$4:$Q$503,12,FALSE)="X", "X", ""),"")</f>
        <v/>
      </c>
      <c r="M222" t="str">
        <f>_xlfn.IFNA(IF(VLOOKUP($A222,'DESGLOSE PRESUPUESTO'!$A$4:$Q$503,13,FALSE)="X", "X", ""),"")</f>
        <v/>
      </c>
      <c r="N222" t="str">
        <f>_xlfn.IFNA(IF(VLOOKUP($A222,'DESGLOSE PRESUPUESTO'!$A$4:$Q$503,14,FALSE)="X", "X", ""),"")</f>
        <v/>
      </c>
      <c r="O222" t="str">
        <f>_xlfn.IFNA(IF(VLOOKUP($A222,'DESGLOSE PRESUPUESTO'!$A$4:$Q$503,15,FALSE)="X", "X", ""),"")</f>
        <v/>
      </c>
      <c r="P222" t="str">
        <f>_xlfn.IFNA(IF(VLOOKUP($A222,'DESGLOSE PRESUPUESTO'!$A$4:$Q$503,16,FALSE)="X", "X", ""),"")</f>
        <v/>
      </c>
      <c r="Q222" t="str">
        <f>_xlfn.IFNA(IF(VLOOKUP($A222,'DESGLOSE PRESUPUESTO'!$A$4:$Q$503,17,FALSE)="X", "X", ""),"")</f>
        <v/>
      </c>
      <c r="R222">
        <f>SUMIF('DESGLOSE PRESUPUESTO'!$A$5:$A$503,$A$5:$A$264,'DESGLOSE PRESUPUESTO'!$S$5:$S$503)</f>
        <v>0</v>
      </c>
    </row>
    <row r="223" spans="1:18" x14ac:dyDescent="0.25">
      <c r="A223" s="3" t="s">
        <v>775</v>
      </c>
      <c r="B223" t="str">
        <f>_xlfn.IFNA(VLOOKUP($A223,'DESGLOSE PRESUPUESTO'!$A$4:B$503,2,FALSE),"")</f>
        <v/>
      </c>
      <c r="C223" t="str">
        <f>_xlfn.IFNA(VLOOKUP($A223,'DESGLOSE PRESUPUESTO'!$A$4:C$503,3,FALSE),"")</f>
        <v/>
      </c>
      <c r="D223" t="str">
        <f>_xlfn.IFNA(VLOOKUP($A223,'DESGLOSE PRESUPUESTO'!$A$4:D$503,4,FALSE),"")</f>
        <v/>
      </c>
      <c r="E223" t="str">
        <f>_xlfn.IFNA(VLOOKUP($A223,'DESGLOSE PRESUPUESTO'!$A$4:E$503,5,FALSE),"")</f>
        <v/>
      </c>
      <c r="F223" t="str">
        <f>_xlfn.IFNA(IF(VLOOKUP($A223,'DESGLOSE PRESUPUESTO'!$A$4:$Q$503,6,FALSE)="X", "X", ""),"")</f>
        <v/>
      </c>
      <c r="G223" t="str">
        <f>_xlfn.IFNA(IF(VLOOKUP($A223,'DESGLOSE PRESUPUESTO'!$A$4:$Q$503,7,FALSE)="X", "X", ""),"")</f>
        <v/>
      </c>
      <c r="H223" t="str">
        <f>_xlfn.IFNA(IF(VLOOKUP($A223,'DESGLOSE PRESUPUESTO'!$A$4:$Q$503,8,FALSE)="X", "X", ""),"")</f>
        <v/>
      </c>
      <c r="I223" t="str">
        <f>_xlfn.IFNA(IF(VLOOKUP($A223,'DESGLOSE PRESUPUESTO'!$A$4:$Q$503,9,FALSE)="X", "X", ""),"")</f>
        <v/>
      </c>
      <c r="J223" t="str">
        <f>_xlfn.IFNA(IF(VLOOKUP($A223,'DESGLOSE PRESUPUESTO'!$A$4:$Q$503,10,FALSE)="X", "X", ""),"")</f>
        <v/>
      </c>
      <c r="K223" t="str">
        <f>_xlfn.IFNA(IF(VLOOKUP($A223,'DESGLOSE PRESUPUESTO'!$A$4:$Q$503,11,FALSE)="X", "X", ""),"")</f>
        <v/>
      </c>
      <c r="L223" t="str">
        <f>_xlfn.IFNA(IF(VLOOKUP($A223,'DESGLOSE PRESUPUESTO'!$A$4:$Q$503,12,FALSE)="X", "X", ""),"")</f>
        <v/>
      </c>
      <c r="M223" t="str">
        <f>_xlfn.IFNA(IF(VLOOKUP($A223,'DESGLOSE PRESUPUESTO'!$A$4:$Q$503,13,FALSE)="X", "X", ""),"")</f>
        <v/>
      </c>
      <c r="N223" t="str">
        <f>_xlfn.IFNA(IF(VLOOKUP($A223,'DESGLOSE PRESUPUESTO'!$A$4:$Q$503,14,FALSE)="X", "X", ""),"")</f>
        <v/>
      </c>
      <c r="O223" t="str">
        <f>_xlfn.IFNA(IF(VLOOKUP($A223,'DESGLOSE PRESUPUESTO'!$A$4:$Q$503,15,FALSE)="X", "X", ""),"")</f>
        <v/>
      </c>
      <c r="P223" t="str">
        <f>_xlfn.IFNA(IF(VLOOKUP($A223,'DESGLOSE PRESUPUESTO'!$A$4:$Q$503,16,FALSE)="X", "X", ""),"")</f>
        <v/>
      </c>
      <c r="Q223" t="str">
        <f>_xlfn.IFNA(IF(VLOOKUP($A223,'DESGLOSE PRESUPUESTO'!$A$4:$Q$503,17,FALSE)="X", "X", ""),"")</f>
        <v/>
      </c>
      <c r="R223">
        <f>SUMIF('DESGLOSE PRESUPUESTO'!$A$5:$A$503,$A$5:$A$264,'DESGLOSE PRESUPUESTO'!$S$5:$S$503)</f>
        <v>0</v>
      </c>
    </row>
    <row r="224" spans="1:18" x14ac:dyDescent="0.25">
      <c r="A224" s="3" t="s">
        <v>776</v>
      </c>
      <c r="B224" t="str">
        <f>_xlfn.IFNA(VLOOKUP($A224,'DESGLOSE PRESUPUESTO'!$A$4:B$503,2,FALSE),"")</f>
        <v/>
      </c>
      <c r="C224" t="str">
        <f>_xlfn.IFNA(VLOOKUP($A224,'DESGLOSE PRESUPUESTO'!$A$4:C$503,3,FALSE),"")</f>
        <v/>
      </c>
      <c r="D224" t="str">
        <f>_xlfn.IFNA(VLOOKUP($A224,'DESGLOSE PRESUPUESTO'!$A$4:D$503,4,FALSE),"")</f>
        <v/>
      </c>
      <c r="E224" t="str">
        <f>_xlfn.IFNA(VLOOKUP($A224,'DESGLOSE PRESUPUESTO'!$A$4:E$503,5,FALSE),"")</f>
        <v/>
      </c>
      <c r="F224" t="str">
        <f>_xlfn.IFNA(IF(VLOOKUP($A224,'DESGLOSE PRESUPUESTO'!$A$4:$Q$503,6,FALSE)="X", "X", ""),"")</f>
        <v/>
      </c>
      <c r="G224" t="str">
        <f>_xlfn.IFNA(IF(VLOOKUP($A224,'DESGLOSE PRESUPUESTO'!$A$4:$Q$503,7,FALSE)="X", "X", ""),"")</f>
        <v/>
      </c>
      <c r="H224" t="str">
        <f>_xlfn.IFNA(IF(VLOOKUP($A224,'DESGLOSE PRESUPUESTO'!$A$4:$Q$503,8,FALSE)="X", "X", ""),"")</f>
        <v/>
      </c>
      <c r="I224" t="str">
        <f>_xlfn.IFNA(IF(VLOOKUP($A224,'DESGLOSE PRESUPUESTO'!$A$4:$Q$503,9,FALSE)="X", "X", ""),"")</f>
        <v/>
      </c>
      <c r="J224" t="str">
        <f>_xlfn.IFNA(IF(VLOOKUP($A224,'DESGLOSE PRESUPUESTO'!$A$4:$Q$503,10,FALSE)="X", "X", ""),"")</f>
        <v/>
      </c>
      <c r="K224" t="str">
        <f>_xlfn.IFNA(IF(VLOOKUP($A224,'DESGLOSE PRESUPUESTO'!$A$4:$Q$503,11,FALSE)="X", "X", ""),"")</f>
        <v/>
      </c>
      <c r="L224" t="str">
        <f>_xlfn.IFNA(IF(VLOOKUP($A224,'DESGLOSE PRESUPUESTO'!$A$4:$Q$503,12,FALSE)="X", "X", ""),"")</f>
        <v/>
      </c>
      <c r="M224" t="str">
        <f>_xlfn.IFNA(IF(VLOOKUP($A224,'DESGLOSE PRESUPUESTO'!$A$4:$Q$503,13,FALSE)="X", "X", ""),"")</f>
        <v/>
      </c>
      <c r="N224" t="str">
        <f>_xlfn.IFNA(IF(VLOOKUP($A224,'DESGLOSE PRESUPUESTO'!$A$4:$Q$503,14,FALSE)="X", "X", ""),"")</f>
        <v/>
      </c>
      <c r="O224" t="str">
        <f>_xlfn.IFNA(IF(VLOOKUP($A224,'DESGLOSE PRESUPUESTO'!$A$4:$Q$503,15,FALSE)="X", "X", ""),"")</f>
        <v/>
      </c>
      <c r="P224" t="str">
        <f>_xlfn.IFNA(IF(VLOOKUP($A224,'DESGLOSE PRESUPUESTO'!$A$4:$Q$503,16,FALSE)="X", "X", ""),"")</f>
        <v/>
      </c>
      <c r="Q224" t="str">
        <f>_xlfn.IFNA(IF(VLOOKUP($A224,'DESGLOSE PRESUPUESTO'!$A$4:$Q$503,17,FALSE)="X", "X", ""),"")</f>
        <v/>
      </c>
      <c r="R224">
        <f>SUMIF('DESGLOSE PRESUPUESTO'!$A$5:$A$503,$A$5:$A$264,'DESGLOSE PRESUPUESTO'!$S$5:$S$503)</f>
        <v>0</v>
      </c>
    </row>
    <row r="225" spans="1:18" x14ac:dyDescent="0.25">
      <c r="A225" s="3" t="s">
        <v>777</v>
      </c>
      <c r="B225" t="str">
        <f>_xlfn.IFNA(VLOOKUP($A225,'DESGLOSE PRESUPUESTO'!$A$4:B$503,2,FALSE),"")</f>
        <v/>
      </c>
      <c r="C225" t="str">
        <f>_xlfn.IFNA(VLOOKUP($A225,'DESGLOSE PRESUPUESTO'!$A$4:C$503,3,FALSE),"")</f>
        <v/>
      </c>
      <c r="D225" t="str">
        <f>_xlfn.IFNA(VLOOKUP($A225,'DESGLOSE PRESUPUESTO'!$A$4:D$503,4,FALSE),"")</f>
        <v/>
      </c>
      <c r="E225" t="str">
        <f>_xlfn.IFNA(VLOOKUP($A225,'DESGLOSE PRESUPUESTO'!$A$4:E$503,5,FALSE),"")</f>
        <v/>
      </c>
      <c r="F225" t="str">
        <f>_xlfn.IFNA(IF(VLOOKUP($A225,'DESGLOSE PRESUPUESTO'!$A$4:$Q$503,6,FALSE)="X", "X", ""),"")</f>
        <v/>
      </c>
      <c r="G225" t="str">
        <f>_xlfn.IFNA(IF(VLOOKUP($A225,'DESGLOSE PRESUPUESTO'!$A$4:$Q$503,7,FALSE)="X", "X", ""),"")</f>
        <v/>
      </c>
      <c r="H225" t="str">
        <f>_xlfn.IFNA(IF(VLOOKUP($A225,'DESGLOSE PRESUPUESTO'!$A$4:$Q$503,8,FALSE)="X", "X", ""),"")</f>
        <v/>
      </c>
      <c r="I225" t="str">
        <f>_xlfn.IFNA(IF(VLOOKUP($A225,'DESGLOSE PRESUPUESTO'!$A$4:$Q$503,9,FALSE)="X", "X", ""),"")</f>
        <v/>
      </c>
      <c r="J225" t="str">
        <f>_xlfn.IFNA(IF(VLOOKUP($A225,'DESGLOSE PRESUPUESTO'!$A$4:$Q$503,10,FALSE)="X", "X", ""),"")</f>
        <v/>
      </c>
      <c r="K225" t="str">
        <f>_xlfn.IFNA(IF(VLOOKUP($A225,'DESGLOSE PRESUPUESTO'!$A$4:$Q$503,11,FALSE)="X", "X", ""),"")</f>
        <v/>
      </c>
      <c r="L225" t="str">
        <f>_xlfn.IFNA(IF(VLOOKUP($A225,'DESGLOSE PRESUPUESTO'!$A$4:$Q$503,12,FALSE)="X", "X", ""),"")</f>
        <v/>
      </c>
      <c r="M225" t="str">
        <f>_xlfn.IFNA(IF(VLOOKUP($A225,'DESGLOSE PRESUPUESTO'!$A$4:$Q$503,13,FALSE)="X", "X", ""),"")</f>
        <v/>
      </c>
      <c r="N225" t="str">
        <f>_xlfn.IFNA(IF(VLOOKUP($A225,'DESGLOSE PRESUPUESTO'!$A$4:$Q$503,14,FALSE)="X", "X", ""),"")</f>
        <v/>
      </c>
      <c r="O225" t="str">
        <f>_xlfn.IFNA(IF(VLOOKUP($A225,'DESGLOSE PRESUPUESTO'!$A$4:$Q$503,15,FALSE)="X", "X", ""),"")</f>
        <v/>
      </c>
      <c r="P225" t="str">
        <f>_xlfn.IFNA(IF(VLOOKUP($A225,'DESGLOSE PRESUPUESTO'!$A$4:$Q$503,16,FALSE)="X", "X", ""),"")</f>
        <v/>
      </c>
      <c r="Q225" t="str">
        <f>_xlfn.IFNA(IF(VLOOKUP($A225,'DESGLOSE PRESUPUESTO'!$A$4:$Q$503,17,FALSE)="X", "X", ""),"")</f>
        <v/>
      </c>
      <c r="R225">
        <f>SUMIF('DESGLOSE PRESUPUESTO'!$A$5:$A$503,$A$5:$A$264,'DESGLOSE PRESUPUESTO'!$S$5:$S$503)</f>
        <v>0</v>
      </c>
    </row>
    <row r="226" spans="1:18" x14ac:dyDescent="0.25">
      <c r="A226" s="3" t="s">
        <v>778</v>
      </c>
      <c r="B226" t="str">
        <f>_xlfn.IFNA(VLOOKUP($A226,'DESGLOSE PRESUPUESTO'!$A$4:B$503,2,FALSE),"")</f>
        <v/>
      </c>
      <c r="C226" t="str">
        <f>_xlfn.IFNA(VLOOKUP($A226,'DESGLOSE PRESUPUESTO'!$A$4:C$503,3,FALSE),"")</f>
        <v/>
      </c>
      <c r="D226" t="str">
        <f>_xlfn.IFNA(VLOOKUP($A226,'DESGLOSE PRESUPUESTO'!$A$4:D$503,4,FALSE),"")</f>
        <v/>
      </c>
      <c r="E226" t="str">
        <f>_xlfn.IFNA(VLOOKUP($A226,'DESGLOSE PRESUPUESTO'!$A$4:E$503,5,FALSE),"")</f>
        <v/>
      </c>
      <c r="F226" t="str">
        <f>_xlfn.IFNA(IF(VLOOKUP($A226,'DESGLOSE PRESUPUESTO'!$A$4:$Q$503,6,FALSE)="X", "X", ""),"")</f>
        <v/>
      </c>
      <c r="G226" t="str">
        <f>_xlfn.IFNA(IF(VLOOKUP($A226,'DESGLOSE PRESUPUESTO'!$A$4:$Q$503,7,FALSE)="X", "X", ""),"")</f>
        <v/>
      </c>
      <c r="H226" t="str">
        <f>_xlfn.IFNA(IF(VLOOKUP($A226,'DESGLOSE PRESUPUESTO'!$A$4:$Q$503,8,FALSE)="X", "X", ""),"")</f>
        <v/>
      </c>
      <c r="I226" t="str">
        <f>_xlfn.IFNA(IF(VLOOKUP($A226,'DESGLOSE PRESUPUESTO'!$A$4:$Q$503,9,FALSE)="X", "X", ""),"")</f>
        <v/>
      </c>
      <c r="J226" t="str">
        <f>_xlfn.IFNA(IF(VLOOKUP($A226,'DESGLOSE PRESUPUESTO'!$A$4:$Q$503,10,FALSE)="X", "X", ""),"")</f>
        <v/>
      </c>
      <c r="K226" t="str">
        <f>_xlfn.IFNA(IF(VLOOKUP($A226,'DESGLOSE PRESUPUESTO'!$A$4:$Q$503,11,FALSE)="X", "X", ""),"")</f>
        <v/>
      </c>
      <c r="L226" t="str">
        <f>_xlfn.IFNA(IF(VLOOKUP($A226,'DESGLOSE PRESUPUESTO'!$A$4:$Q$503,12,FALSE)="X", "X", ""),"")</f>
        <v/>
      </c>
      <c r="M226" t="str">
        <f>_xlfn.IFNA(IF(VLOOKUP($A226,'DESGLOSE PRESUPUESTO'!$A$4:$Q$503,13,FALSE)="X", "X", ""),"")</f>
        <v/>
      </c>
      <c r="N226" t="str">
        <f>_xlfn.IFNA(IF(VLOOKUP($A226,'DESGLOSE PRESUPUESTO'!$A$4:$Q$503,14,FALSE)="X", "X", ""),"")</f>
        <v/>
      </c>
      <c r="O226" t="str">
        <f>_xlfn.IFNA(IF(VLOOKUP($A226,'DESGLOSE PRESUPUESTO'!$A$4:$Q$503,15,FALSE)="X", "X", ""),"")</f>
        <v/>
      </c>
      <c r="P226" t="str">
        <f>_xlfn.IFNA(IF(VLOOKUP($A226,'DESGLOSE PRESUPUESTO'!$A$4:$Q$503,16,FALSE)="X", "X", ""),"")</f>
        <v/>
      </c>
      <c r="Q226" t="str">
        <f>_xlfn.IFNA(IF(VLOOKUP($A226,'DESGLOSE PRESUPUESTO'!$A$4:$Q$503,17,FALSE)="X", "X", ""),"")</f>
        <v/>
      </c>
      <c r="R226">
        <f>SUMIF('DESGLOSE PRESUPUESTO'!$A$5:$A$503,$A$5:$A$264,'DESGLOSE PRESUPUESTO'!$S$5:$S$503)</f>
        <v>0</v>
      </c>
    </row>
    <row r="227" spans="1:18" x14ac:dyDescent="0.25">
      <c r="A227" s="3" t="s">
        <v>779</v>
      </c>
      <c r="B227" t="str">
        <f>_xlfn.IFNA(VLOOKUP($A227,'DESGLOSE PRESUPUESTO'!$A$4:B$503,2,FALSE),"")</f>
        <v/>
      </c>
      <c r="C227" t="str">
        <f>_xlfn.IFNA(VLOOKUP($A227,'DESGLOSE PRESUPUESTO'!$A$4:C$503,3,FALSE),"")</f>
        <v/>
      </c>
      <c r="D227" t="str">
        <f>_xlfn.IFNA(VLOOKUP($A227,'DESGLOSE PRESUPUESTO'!$A$4:D$503,4,FALSE),"")</f>
        <v/>
      </c>
      <c r="E227" t="str">
        <f>_xlfn.IFNA(VLOOKUP($A227,'DESGLOSE PRESUPUESTO'!$A$4:E$503,5,FALSE),"")</f>
        <v/>
      </c>
      <c r="F227" t="str">
        <f>_xlfn.IFNA(IF(VLOOKUP($A227,'DESGLOSE PRESUPUESTO'!$A$4:$Q$503,6,FALSE)="X", "X", ""),"")</f>
        <v/>
      </c>
      <c r="G227" t="str">
        <f>_xlfn.IFNA(IF(VLOOKUP($A227,'DESGLOSE PRESUPUESTO'!$A$4:$Q$503,7,FALSE)="X", "X", ""),"")</f>
        <v/>
      </c>
      <c r="H227" t="str">
        <f>_xlfn.IFNA(IF(VLOOKUP($A227,'DESGLOSE PRESUPUESTO'!$A$4:$Q$503,8,FALSE)="X", "X", ""),"")</f>
        <v/>
      </c>
      <c r="I227" t="str">
        <f>_xlfn.IFNA(IF(VLOOKUP($A227,'DESGLOSE PRESUPUESTO'!$A$4:$Q$503,9,FALSE)="X", "X", ""),"")</f>
        <v/>
      </c>
      <c r="J227" t="str">
        <f>_xlfn.IFNA(IF(VLOOKUP($A227,'DESGLOSE PRESUPUESTO'!$A$4:$Q$503,10,FALSE)="X", "X", ""),"")</f>
        <v/>
      </c>
      <c r="K227" t="str">
        <f>_xlfn.IFNA(IF(VLOOKUP($A227,'DESGLOSE PRESUPUESTO'!$A$4:$Q$503,11,FALSE)="X", "X", ""),"")</f>
        <v/>
      </c>
      <c r="L227" t="str">
        <f>_xlfn.IFNA(IF(VLOOKUP($A227,'DESGLOSE PRESUPUESTO'!$A$4:$Q$503,12,FALSE)="X", "X", ""),"")</f>
        <v/>
      </c>
      <c r="M227" t="str">
        <f>_xlfn.IFNA(IF(VLOOKUP($A227,'DESGLOSE PRESUPUESTO'!$A$4:$Q$503,13,FALSE)="X", "X", ""),"")</f>
        <v/>
      </c>
      <c r="N227" t="str">
        <f>_xlfn.IFNA(IF(VLOOKUP($A227,'DESGLOSE PRESUPUESTO'!$A$4:$Q$503,14,FALSE)="X", "X", ""),"")</f>
        <v/>
      </c>
      <c r="O227" t="str">
        <f>_xlfn.IFNA(IF(VLOOKUP($A227,'DESGLOSE PRESUPUESTO'!$A$4:$Q$503,15,FALSE)="X", "X", ""),"")</f>
        <v/>
      </c>
      <c r="P227" t="str">
        <f>_xlfn.IFNA(IF(VLOOKUP($A227,'DESGLOSE PRESUPUESTO'!$A$4:$Q$503,16,FALSE)="X", "X", ""),"")</f>
        <v/>
      </c>
      <c r="Q227" t="str">
        <f>_xlfn.IFNA(IF(VLOOKUP($A227,'DESGLOSE PRESUPUESTO'!$A$4:$Q$503,17,FALSE)="X", "X", ""),"")</f>
        <v/>
      </c>
      <c r="R227">
        <f>SUMIF('DESGLOSE PRESUPUESTO'!$A$5:$A$503,$A$5:$A$264,'DESGLOSE PRESUPUESTO'!$S$5:$S$503)</f>
        <v>0</v>
      </c>
    </row>
    <row r="228" spans="1:18" x14ac:dyDescent="0.25">
      <c r="A228" s="3" t="s">
        <v>780</v>
      </c>
      <c r="B228" t="str">
        <f>_xlfn.IFNA(VLOOKUP($A228,'DESGLOSE PRESUPUESTO'!$A$4:B$503,2,FALSE),"")</f>
        <v/>
      </c>
      <c r="C228" t="str">
        <f>_xlfn.IFNA(VLOOKUP($A228,'DESGLOSE PRESUPUESTO'!$A$4:C$503,3,FALSE),"")</f>
        <v/>
      </c>
      <c r="D228" t="str">
        <f>_xlfn.IFNA(VLOOKUP($A228,'DESGLOSE PRESUPUESTO'!$A$4:D$503,4,FALSE),"")</f>
        <v/>
      </c>
      <c r="E228" t="str">
        <f>_xlfn.IFNA(VLOOKUP($A228,'DESGLOSE PRESUPUESTO'!$A$4:E$503,5,FALSE),"")</f>
        <v/>
      </c>
      <c r="F228" t="str">
        <f>_xlfn.IFNA(IF(VLOOKUP($A228,'DESGLOSE PRESUPUESTO'!$A$4:$Q$503,6,FALSE)="X", "X", ""),"")</f>
        <v/>
      </c>
      <c r="G228" t="str">
        <f>_xlfn.IFNA(IF(VLOOKUP($A228,'DESGLOSE PRESUPUESTO'!$A$4:$Q$503,7,FALSE)="X", "X", ""),"")</f>
        <v/>
      </c>
      <c r="H228" t="str">
        <f>_xlfn.IFNA(IF(VLOOKUP($A228,'DESGLOSE PRESUPUESTO'!$A$4:$Q$503,8,FALSE)="X", "X", ""),"")</f>
        <v/>
      </c>
      <c r="I228" t="str">
        <f>_xlfn.IFNA(IF(VLOOKUP($A228,'DESGLOSE PRESUPUESTO'!$A$4:$Q$503,9,FALSE)="X", "X", ""),"")</f>
        <v/>
      </c>
      <c r="J228" t="str">
        <f>_xlfn.IFNA(IF(VLOOKUP($A228,'DESGLOSE PRESUPUESTO'!$A$4:$Q$503,10,FALSE)="X", "X", ""),"")</f>
        <v/>
      </c>
      <c r="K228" t="str">
        <f>_xlfn.IFNA(IF(VLOOKUP($A228,'DESGLOSE PRESUPUESTO'!$A$4:$Q$503,11,FALSE)="X", "X", ""),"")</f>
        <v/>
      </c>
      <c r="L228" t="str">
        <f>_xlfn.IFNA(IF(VLOOKUP($A228,'DESGLOSE PRESUPUESTO'!$A$4:$Q$503,12,FALSE)="X", "X", ""),"")</f>
        <v/>
      </c>
      <c r="M228" t="str">
        <f>_xlfn.IFNA(IF(VLOOKUP($A228,'DESGLOSE PRESUPUESTO'!$A$4:$Q$503,13,FALSE)="X", "X", ""),"")</f>
        <v/>
      </c>
      <c r="N228" t="str">
        <f>_xlfn.IFNA(IF(VLOOKUP($A228,'DESGLOSE PRESUPUESTO'!$A$4:$Q$503,14,FALSE)="X", "X", ""),"")</f>
        <v/>
      </c>
      <c r="O228" t="str">
        <f>_xlfn.IFNA(IF(VLOOKUP($A228,'DESGLOSE PRESUPUESTO'!$A$4:$Q$503,15,FALSE)="X", "X", ""),"")</f>
        <v/>
      </c>
      <c r="P228" t="str">
        <f>_xlfn.IFNA(IF(VLOOKUP($A228,'DESGLOSE PRESUPUESTO'!$A$4:$Q$503,16,FALSE)="X", "X", ""),"")</f>
        <v/>
      </c>
      <c r="Q228" t="str">
        <f>_xlfn.IFNA(IF(VLOOKUP($A228,'DESGLOSE PRESUPUESTO'!$A$4:$Q$503,17,FALSE)="X", "X", ""),"")</f>
        <v/>
      </c>
      <c r="R228">
        <f>SUMIF('DESGLOSE PRESUPUESTO'!$A$5:$A$503,$A$5:$A$264,'DESGLOSE PRESUPUESTO'!$S$5:$S$503)</f>
        <v>0</v>
      </c>
    </row>
    <row r="229" spans="1:18" x14ac:dyDescent="0.25">
      <c r="A229" s="3" t="s">
        <v>781</v>
      </c>
      <c r="B229" t="str">
        <f>_xlfn.IFNA(VLOOKUP($A229,'DESGLOSE PRESUPUESTO'!$A$4:B$503,2,FALSE),"")</f>
        <v/>
      </c>
      <c r="C229" t="str">
        <f>_xlfn.IFNA(VLOOKUP($A229,'DESGLOSE PRESUPUESTO'!$A$4:C$503,3,FALSE),"")</f>
        <v/>
      </c>
      <c r="D229" t="str">
        <f>_xlfn.IFNA(VLOOKUP($A229,'DESGLOSE PRESUPUESTO'!$A$4:D$503,4,FALSE),"")</f>
        <v/>
      </c>
      <c r="E229" t="str">
        <f>_xlfn.IFNA(VLOOKUP($A229,'DESGLOSE PRESUPUESTO'!$A$4:E$503,5,FALSE),"")</f>
        <v/>
      </c>
      <c r="F229" t="str">
        <f>_xlfn.IFNA(IF(VLOOKUP($A229,'DESGLOSE PRESUPUESTO'!$A$4:$Q$503,6,FALSE)="X", "X", ""),"")</f>
        <v/>
      </c>
      <c r="G229" t="str">
        <f>_xlfn.IFNA(IF(VLOOKUP($A229,'DESGLOSE PRESUPUESTO'!$A$4:$Q$503,7,FALSE)="X", "X", ""),"")</f>
        <v/>
      </c>
      <c r="H229" t="str">
        <f>_xlfn.IFNA(IF(VLOOKUP($A229,'DESGLOSE PRESUPUESTO'!$A$4:$Q$503,8,FALSE)="X", "X", ""),"")</f>
        <v/>
      </c>
      <c r="I229" t="str">
        <f>_xlfn.IFNA(IF(VLOOKUP($A229,'DESGLOSE PRESUPUESTO'!$A$4:$Q$503,9,FALSE)="X", "X", ""),"")</f>
        <v/>
      </c>
      <c r="J229" t="str">
        <f>_xlfn.IFNA(IF(VLOOKUP($A229,'DESGLOSE PRESUPUESTO'!$A$4:$Q$503,10,FALSE)="X", "X", ""),"")</f>
        <v/>
      </c>
      <c r="K229" t="str">
        <f>_xlfn.IFNA(IF(VLOOKUP($A229,'DESGLOSE PRESUPUESTO'!$A$4:$Q$503,11,FALSE)="X", "X", ""),"")</f>
        <v/>
      </c>
      <c r="L229" t="str">
        <f>_xlfn.IFNA(IF(VLOOKUP($A229,'DESGLOSE PRESUPUESTO'!$A$4:$Q$503,12,FALSE)="X", "X", ""),"")</f>
        <v/>
      </c>
      <c r="M229" t="str">
        <f>_xlfn.IFNA(IF(VLOOKUP($A229,'DESGLOSE PRESUPUESTO'!$A$4:$Q$503,13,FALSE)="X", "X", ""),"")</f>
        <v/>
      </c>
      <c r="N229" t="str">
        <f>_xlfn.IFNA(IF(VLOOKUP($A229,'DESGLOSE PRESUPUESTO'!$A$4:$Q$503,14,FALSE)="X", "X", ""),"")</f>
        <v/>
      </c>
      <c r="O229" t="str">
        <f>_xlfn.IFNA(IF(VLOOKUP($A229,'DESGLOSE PRESUPUESTO'!$A$4:$Q$503,15,FALSE)="X", "X", ""),"")</f>
        <v/>
      </c>
      <c r="P229" t="str">
        <f>_xlfn.IFNA(IF(VLOOKUP($A229,'DESGLOSE PRESUPUESTO'!$A$4:$Q$503,16,FALSE)="X", "X", ""),"")</f>
        <v/>
      </c>
      <c r="Q229" t="str">
        <f>_xlfn.IFNA(IF(VLOOKUP($A229,'DESGLOSE PRESUPUESTO'!$A$4:$Q$503,17,FALSE)="X", "X", ""),"")</f>
        <v/>
      </c>
      <c r="R229">
        <f>SUMIF('DESGLOSE PRESUPUESTO'!$A$5:$A$503,$A$5:$A$264,'DESGLOSE PRESUPUESTO'!$S$5:$S$503)</f>
        <v>0</v>
      </c>
    </row>
    <row r="230" spans="1:18" x14ac:dyDescent="0.25">
      <c r="A230" s="3" t="s">
        <v>782</v>
      </c>
      <c r="B230" t="str">
        <f>_xlfn.IFNA(VLOOKUP($A230,'DESGLOSE PRESUPUESTO'!$A$4:B$503,2,FALSE),"")</f>
        <v/>
      </c>
      <c r="C230" t="str">
        <f>_xlfn.IFNA(VLOOKUP($A230,'DESGLOSE PRESUPUESTO'!$A$4:C$503,3,FALSE),"")</f>
        <v/>
      </c>
      <c r="D230" t="str">
        <f>_xlfn.IFNA(VLOOKUP($A230,'DESGLOSE PRESUPUESTO'!$A$4:D$503,4,FALSE),"")</f>
        <v/>
      </c>
      <c r="E230" t="str">
        <f>_xlfn.IFNA(VLOOKUP($A230,'DESGLOSE PRESUPUESTO'!$A$4:E$503,5,FALSE),"")</f>
        <v/>
      </c>
      <c r="F230" t="str">
        <f>_xlfn.IFNA(IF(VLOOKUP($A230,'DESGLOSE PRESUPUESTO'!$A$4:$Q$503,6,FALSE)="X", "X", ""),"")</f>
        <v/>
      </c>
      <c r="G230" t="str">
        <f>_xlfn.IFNA(IF(VLOOKUP($A230,'DESGLOSE PRESUPUESTO'!$A$4:$Q$503,7,FALSE)="X", "X", ""),"")</f>
        <v/>
      </c>
      <c r="H230" t="str">
        <f>_xlfn.IFNA(IF(VLOOKUP($A230,'DESGLOSE PRESUPUESTO'!$A$4:$Q$503,8,FALSE)="X", "X", ""),"")</f>
        <v/>
      </c>
      <c r="I230" t="str">
        <f>_xlfn.IFNA(IF(VLOOKUP($A230,'DESGLOSE PRESUPUESTO'!$A$4:$Q$503,9,FALSE)="X", "X", ""),"")</f>
        <v/>
      </c>
      <c r="J230" t="str">
        <f>_xlfn.IFNA(IF(VLOOKUP($A230,'DESGLOSE PRESUPUESTO'!$A$4:$Q$503,10,FALSE)="X", "X", ""),"")</f>
        <v/>
      </c>
      <c r="K230" t="str">
        <f>_xlfn.IFNA(IF(VLOOKUP($A230,'DESGLOSE PRESUPUESTO'!$A$4:$Q$503,11,FALSE)="X", "X", ""),"")</f>
        <v/>
      </c>
      <c r="L230" t="str">
        <f>_xlfn.IFNA(IF(VLOOKUP($A230,'DESGLOSE PRESUPUESTO'!$A$4:$Q$503,12,FALSE)="X", "X", ""),"")</f>
        <v/>
      </c>
      <c r="M230" t="str">
        <f>_xlfn.IFNA(IF(VLOOKUP($A230,'DESGLOSE PRESUPUESTO'!$A$4:$Q$503,13,FALSE)="X", "X", ""),"")</f>
        <v/>
      </c>
      <c r="N230" t="str">
        <f>_xlfn.IFNA(IF(VLOOKUP($A230,'DESGLOSE PRESUPUESTO'!$A$4:$Q$503,14,FALSE)="X", "X", ""),"")</f>
        <v/>
      </c>
      <c r="O230" t="str">
        <f>_xlfn.IFNA(IF(VLOOKUP($A230,'DESGLOSE PRESUPUESTO'!$A$4:$Q$503,15,FALSE)="X", "X", ""),"")</f>
        <v/>
      </c>
      <c r="P230" t="str">
        <f>_xlfn.IFNA(IF(VLOOKUP($A230,'DESGLOSE PRESUPUESTO'!$A$4:$Q$503,16,FALSE)="X", "X", ""),"")</f>
        <v/>
      </c>
      <c r="Q230" t="str">
        <f>_xlfn.IFNA(IF(VLOOKUP($A230,'DESGLOSE PRESUPUESTO'!$A$4:$Q$503,17,FALSE)="X", "X", ""),"")</f>
        <v/>
      </c>
      <c r="R230">
        <f>SUMIF('DESGLOSE PRESUPUESTO'!$A$5:$A$503,$A$5:$A$264,'DESGLOSE PRESUPUESTO'!$S$5:$S$503)</f>
        <v>0</v>
      </c>
    </row>
    <row r="231" spans="1:18" x14ac:dyDescent="0.25">
      <c r="A231" s="3" t="s">
        <v>783</v>
      </c>
      <c r="B231" t="str">
        <f>_xlfn.IFNA(VLOOKUP($A231,'DESGLOSE PRESUPUESTO'!$A$4:B$503,2,FALSE),"")</f>
        <v/>
      </c>
      <c r="C231" t="str">
        <f>_xlfn.IFNA(VLOOKUP($A231,'DESGLOSE PRESUPUESTO'!$A$4:C$503,3,FALSE),"")</f>
        <v/>
      </c>
      <c r="D231" t="str">
        <f>_xlfn.IFNA(VLOOKUP($A231,'DESGLOSE PRESUPUESTO'!$A$4:D$503,4,FALSE),"")</f>
        <v/>
      </c>
      <c r="E231" t="str">
        <f>_xlfn.IFNA(VLOOKUP($A231,'DESGLOSE PRESUPUESTO'!$A$4:E$503,5,FALSE),"")</f>
        <v/>
      </c>
      <c r="F231" t="str">
        <f>_xlfn.IFNA(IF(VLOOKUP($A231,'DESGLOSE PRESUPUESTO'!$A$4:$Q$503,6,FALSE)="X", "X", ""),"")</f>
        <v/>
      </c>
      <c r="G231" t="str">
        <f>_xlfn.IFNA(IF(VLOOKUP($A231,'DESGLOSE PRESUPUESTO'!$A$4:$Q$503,7,FALSE)="X", "X", ""),"")</f>
        <v/>
      </c>
      <c r="H231" t="str">
        <f>_xlfn.IFNA(IF(VLOOKUP($A231,'DESGLOSE PRESUPUESTO'!$A$4:$Q$503,8,FALSE)="X", "X", ""),"")</f>
        <v/>
      </c>
      <c r="I231" t="str">
        <f>_xlfn.IFNA(IF(VLOOKUP($A231,'DESGLOSE PRESUPUESTO'!$A$4:$Q$503,9,FALSE)="X", "X", ""),"")</f>
        <v/>
      </c>
      <c r="J231" t="str">
        <f>_xlfn.IFNA(IF(VLOOKUP($A231,'DESGLOSE PRESUPUESTO'!$A$4:$Q$503,10,FALSE)="X", "X", ""),"")</f>
        <v/>
      </c>
      <c r="K231" t="str">
        <f>_xlfn.IFNA(IF(VLOOKUP($A231,'DESGLOSE PRESUPUESTO'!$A$4:$Q$503,11,FALSE)="X", "X", ""),"")</f>
        <v/>
      </c>
      <c r="L231" t="str">
        <f>_xlfn.IFNA(IF(VLOOKUP($A231,'DESGLOSE PRESUPUESTO'!$A$4:$Q$503,12,FALSE)="X", "X", ""),"")</f>
        <v/>
      </c>
      <c r="M231" t="str">
        <f>_xlfn.IFNA(IF(VLOOKUP($A231,'DESGLOSE PRESUPUESTO'!$A$4:$Q$503,13,FALSE)="X", "X", ""),"")</f>
        <v/>
      </c>
      <c r="N231" t="str">
        <f>_xlfn.IFNA(IF(VLOOKUP($A231,'DESGLOSE PRESUPUESTO'!$A$4:$Q$503,14,FALSE)="X", "X", ""),"")</f>
        <v/>
      </c>
      <c r="O231" t="str">
        <f>_xlfn.IFNA(IF(VLOOKUP($A231,'DESGLOSE PRESUPUESTO'!$A$4:$Q$503,15,FALSE)="X", "X", ""),"")</f>
        <v/>
      </c>
      <c r="P231" t="str">
        <f>_xlfn.IFNA(IF(VLOOKUP($A231,'DESGLOSE PRESUPUESTO'!$A$4:$Q$503,16,FALSE)="X", "X", ""),"")</f>
        <v/>
      </c>
      <c r="Q231" t="str">
        <f>_xlfn.IFNA(IF(VLOOKUP($A231,'DESGLOSE PRESUPUESTO'!$A$4:$Q$503,17,FALSE)="X", "X", ""),"")</f>
        <v/>
      </c>
      <c r="R231">
        <f>SUMIF('DESGLOSE PRESUPUESTO'!$A$5:$A$503,$A$5:$A$264,'DESGLOSE PRESUPUESTO'!$S$5:$S$503)</f>
        <v>0</v>
      </c>
    </row>
    <row r="232" spans="1:18" x14ac:dyDescent="0.25">
      <c r="A232" s="3" t="s">
        <v>784</v>
      </c>
      <c r="B232" t="str">
        <f>_xlfn.IFNA(VLOOKUP($A232,'DESGLOSE PRESUPUESTO'!$A$4:B$503,2,FALSE),"")</f>
        <v/>
      </c>
      <c r="C232" t="str">
        <f>_xlfn.IFNA(VLOOKUP($A232,'DESGLOSE PRESUPUESTO'!$A$4:C$503,3,FALSE),"")</f>
        <v/>
      </c>
      <c r="D232" t="str">
        <f>_xlfn.IFNA(VLOOKUP($A232,'DESGLOSE PRESUPUESTO'!$A$4:D$503,4,FALSE),"")</f>
        <v/>
      </c>
      <c r="E232" t="str">
        <f>_xlfn.IFNA(VLOOKUP($A232,'DESGLOSE PRESUPUESTO'!$A$4:E$503,5,FALSE),"")</f>
        <v/>
      </c>
      <c r="F232" t="str">
        <f>_xlfn.IFNA(IF(VLOOKUP($A232,'DESGLOSE PRESUPUESTO'!$A$4:$Q$503,6,FALSE)="X", "X", ""),"")</f>
        <v/>
      </c>
      <c r="G232" t="str">
        <f>_xlfn.IFNA(IF(VLOOKUP($A232,'DESGLOSE PRESUPUESTO'!$A$4:$Q$503,7,FALSE)="X", "X", ""),"")</f>
        <v/>
      </c>
      <c r="H232" t="str">
        <f>_xlfn.IFNA(IF(VLOOKUP($A232,'DESGLOSE PRESUPUESTO'!$A$4:$Q$503,8,FALSE)="X", "X", ""),"")</f>
        <v/>
      </c>
      <c r="I232" t="str">
        <f>_xlfn.IFNA(IF(VLOOKUP($A232,'DESGLOSE PRESUPUESTO'!$A$4:$Q$503,9,FALSE)="X", "X", ""),"")</f>
        <v/>
      </c>
      <c r="J232" t="str">
        <f>_xlfn.IFNA(IF(VLOOKUP($A232,'DESGLOSE PRESUPUESTO'!$A$4:$Q$503,10,FALSE)="X", "X", ""),"")</f>
        <v/>
      </c>
      <c r="K232" t="str">
        <f>_xlfn.IFNA(IF(VLOOKUP($A232,'DESGLOSE PRESUPUESTO'!$A$4:$Q$503,11,FALSE)="X", "X", ""),"")</f>
        <v/>
      </c>
      <c r="L232" t="str">
        <f>_xlfn.IFNA(IF(VLOOKUP($A232,'DESGLOSE PRESUPUESTO'!$A$4:$Q$503,12,FALSE)="X", "X", ""),"")</f>
        <v/>
      </c>
      <c r="M232" t="str">
        <f>_xlfn.IFNA(IF(VLOOKUP($A232,'DESGLOSE PRESUPUESTO'!$A$4:$Q$503,13,FALSE)="X", "X", ""),"")</f>
        <v/>
      </c>
      <c r="N232" t="str">
        <f>_xlfn.IFNA(IF(VLOOKUP($A232,'DESGLOSE PRESUPUESTO'!$A$4:$Q$503,14,FALSE)="X", "X", ""),"")</f>
        <v/>
      </c>
      <c r="O232" t="str">
        <f>_xlfn.IFNA(IF(VLOOKUP($A232,'DESGLOSE PRESUPUESTO'!$A$4:$Q$503,15,FALSE)="X", "X", ""),"")</f>
        <v/>
      </c>
      <c r="P232" t="str">
        <f>_xlfn.IFNA(IF(VLOOKUP($A232,'DESGLOSE PRESUPUESTO'!$A$4:$Q$503,16,FALSE)="X", "X", ""),"")</f>
        <v/>
      </c>
      <c r="Q232" t="str">
        <f>_xlfn.IFNA(IF(VLOOKUP($A232,'DESGLOSE PRESUPUESTO'!$A$4:$Q$503,17,FALSE)="X", "X", ""),"")</f>
        <v/>
      </c>
      <c r="R232">
        <f>SUMIF('DESGLOSE PRESUPUESTO'!$A$5:$A$503,$A$5:$A$264,'DESGLOSE PRESUPUESTO'!$S$5:$S$503)</f>
        <v>0</v>
      </c>
    </row>
    <row r="233" spans="1:18" x14ac:dyDescent="0.25">
      <c r="A233" s="3" t="s">
        <v>785</v>
      </c>
      <c r="B233" t="str">
        <f>_xlfn.IFNA(VLOOKUP($A233,'DESGLOSE PRESUPUESTO'!$A$4:B$503,2,FALSE),"")</f>
        <v/>
      </c>
      <c r="C233" t="str">
        <f>_xlfn.IFNA(VLOOKUP($A233,'DESGLOSE PRESUPUESTO'!$A$4:C$503,3,FALSE),"")</f>
        <v/>
      </c>
      <c r="D233" t="str">
        <f>_xlfn.IFNA(VLOOKUP($A233,'DESGLOSE PRESUPUESTO'!$A$4:D$503,4,FALSE),"")</f>
        <v/>
      </c>
      <c r="E233" t="str">
        <f>_xlfn.IFNA(VLOOKUP($A233,'DESGLOSE PRESUPUESTO'!$A$4:E$503,5,FALSE),"")</f>
        <v/>
      </c>
      <c r="F233" t="str">
        <f>_xlfn.IFNA(IF(VLOOKUP($A233,'DESGLOSE PRESUPUESTO'!$A$4:$Q$503,6,FALSE)="X", "X", ""),"")</f>
        <v/>
      </c>
      <c r="G233" t="str">
        <f>_xlfn.IFNA(IF(VLOOKUP($A233,'DESGLOSE PRESUPUESTO'!$A$4:$Q$503,7,FALSE)="X", "X", ""),"")</f>
        <v/>
      </c>
      <c r="H233" t="str">
        <f>_xlfn.IFNA(IF(VLOOKUP($A233,'DESGLOSE PRESUPUESTO'!$A$4:$Q$503,8,FALSE)="X", "X", ""),"")</f>
        <v/>
      </c>
      <c r="I233" t="str">
        <f>_xlfn.IFNA(IF(VLOOKUP($A233,'DESGLOSE PRESUPUESTO'!$A$4:$Q$503,9,FALSE)="X", "X", ""),"")</f>
        <v/>
      </c>
      <c r="J233" t="str">
        <f>_xlfn.IFNA(IF(VLOOKUP($A233,'DESGLOSE PRESUPUESTO'!$A$4:$Q$503,10,FALSE)="X", "X", ""),"")</f>
        <v/>
      </c>
      <c r="K233" t="str">
        <f>_xlfn.IFNA(IF(VLOOKUP($A233,'DESGLOSE PRESUPUESTO'!$A$4:$Q$503,11,FALSE)="X", "X", ""),"")</f>
        <v/>
      </c>
      <c r="L233" t="str">
        <f>_xlfn.IFNA(IF(VLOOKUP($A233,'DESGLOSE PRESUPUESTO'!$A$4:$Q$503,12,FALSE)="X", "X", ""),"")</f>
        <v/>
      </c>
      <c r="M233" t="str">
        <f>_xlfn.IFNA(IF(VLOOKUP($A233,'DESGLOSE PRESUPUESTO'!$A$4:$Q$503,13,FALSE)="X", "X", ""),"")</f>
        <v/>
      </c>
      <c r="N233" t="str">
        <f>_xlfn.IFNA(IF(VLOOKUP($A233,'DESGLOSE PRESUPUESTO'!$A$4:$Q$503,14,FALSE)="X", "X", ""),"")</f>
        <v/>
      </c>
      <c r="O233" t="str">
        <f>_xlfn.IFNA(IF(VLOOKUP($A233,'DESGLOSE PRESUPUESTO'!$A$4:$Q$503,15,FALSE)="X", "X", ""),"")</f>
        <v/>
      </c>
      <c r="P233" t="str">
        <f>_xlfn.IFNA(IF(VLOOKUP($A233,'DESGLOSE PRESUPUESTO'!$A$4:$Q$503,16,FALSE)="X", "X", ""),"")</f>
        <v/>
      </c>
      <c r="Q233" t="str">
        <f>_xlfn.IFNA(IF(VLOOKUP($A233,'DESGLOSE PRESUPUESTO'!$A$4:$Q$503,17,FALSE)="X", "X", ""),"")</f>
        <v/>
      </c>
      <c r="R233">
        <f>SUMIF('DESGLOSE PRESUPUESTO'!$A$5:$A$503,$A$5:$A$264,'DESGLOSE PRESUPUESTO'!$S$5:$S$503)</f>
        <v>0</v>
      </c>
    </row>
    <row r="234" spans="1:18" x14ac:dyDescent="0.25">
      <c r="A234" s="3" t="s">
        <v>786</v>
      </c>
      <c r="B234" t="str">
        <f>_xlfn.IFNA(VLOOKUP($A234,'DESGLOSE PRESUPUESTO'!$A$4:B$503,2,FALSE),"")</f>
        <v/>
      </c>
      <c r="C234" t="str">
        <f>_xlfn.IFNA(VLOOKUP($A234,'DESGLOSE PRESUPUESTO'!$A$4:C$503,3,FALSE),"")</f>
        <v/>
      </c>
      <c r="D234" t="str">
        <f>_xlfn.IFNA(VLOOKUP($A234,'DESGLOSE PRESUPUESTO'!$A$4:D$503,4,FALSE),"")</f>
        <v/>
      </c>
      <c r="E234" t="str">
        <f>_xlfn.IFNA(VLOOKUP($A234,'DESGLOSE PRESUPUESTO'!$A$4:E$503,5,FALSE),"")</f>
        <v/>
      </c>
      <c r="F234" t="str">
        <f>_xlfn.IFNA(IF(VLOOKUP($A234,'DESGLOSE PRESUPUESTO'!$A$4:$Q$503,6,FALSE)="X", "X", ""),"")</f>
        <v/>
      </c>
      <c r="G234" t="str">
        <f>_xlfn.IFNA(IF(VLOOKUP($A234,'DESGLOSE PRESUPUESTO'!$A$4:$Q$503,7,FALSE)="X", "X", ""),"")</f>
        <v/>
      </c>
      <c r="H234" t="str">
        <f>_xlfn.IFNA(IF(VLOOKUP($A234,'DESGLOSE PRESUPUESTO'!$A$4:$Q$503,8,FALSE)="X", "X", ""),"")</f>
        <v/>
      </c>
      <c r="I234" t="str">
        <f>_xlfn.IFNA(IF(VLOOKUP($A234,'DESGLOSE PRESUPUESTO'!$A$4:$Q$503,9,FALSE)="X", "X", ""),"")</f>
        <v/>
      </c>
      <c r="J234" t="str">
        <f>_xlfn.IFNA(IF(VLOOKUP($A234,'DESGLOSE PRESUPUESTO'!$A$4:$Q$503,10,FALSE)="X", "X", ""),"")</f>
        <v/>
      </c>
      <c r="K234" t="str">
        <f>_xlfn.IFNA(IF(VLOOKUP($A234,'DESGLOSE PRESUPUESTO'!$A$4:$Q$503,11,FALSE)="X", "X", ""),"")</f>
        <v/>
      </c>
      <c r="L234" t="str">
        <f>_xlfn.IFNA(IF(VLOOKUP($A234,'DESGLOSE PRESUPUESTO'!$A$4:$Q$503,12,FALSE)="X", "X", ""),"")</f>
        <v/>
      </c>
      <c r="M234" t="str">
        <f>_xlfn.IFNA(IF(VLOOKUP($A234,'DESGLOSE PRESUPUESTO'!$A$4:$Q$503,13,FALSE)="X", "X", ""),"")</f>
        <v/>
      </c>
      <c r="N234" t="str">
        <f>_xlfn.IFNA(IF(VLOOKUP($A234,'DESGLOSE PRESUPUESTO'!$A$4:$Q$503,14,FALSE)="X", "X", ""),"")</f>
        <v/>
      </c>
      <c r="O234" t="str">
        <f>_xlfn.IFNA(IF(VLOOKUP($A234,'DESGLOSE PRESUPUESTO'!$A$4:$Q$503,15,FALSE)="X", "X", ""),"")</f>
        <v/>
      </c>
      <c r="P234" t="str">
        <f>_xlfn.IFNA(IF(VLOOKUP($A234,'DESGLOSE PRESUPUESTO'!$A$4:$Q$503,16,FALSE)="X", "X", ""),"")</f>
        <v/>
      </c>
      <c r="Q234" t="str">
        <f>_xlfn.IFNA(IF(VLOOKUP($A234,'DESGLOSE PRESUPUESTO'!$A$4:$Q$503,17,FALSE)="X", "X", ""),"")</f>
        <v/>
      </c>
      <c r="R234">
        <f>SUMIF('DESGLOSE PRESUPUESTO'!$A$5:$A$503,$A$5:$A$264,'DESGLOSE PRESUPUESTO'!$S$5:$S$503)</f>
        <v>0</v>
      </c>
    </row>
    <row r="235" spans="1:18" x14ac:dyDescent="0.25">
      <c r="A235" s="3" t="s">
        <v>787</v>
      </c>
      <c r="B235" t="str">
        <f>_xlfn.IFNA(VLOOKUP($A235,'DESGLOSE PRESUPUESTO'!$A$4:B$503,2,FALSE),"")</f>
        <v/>
      </c>
      <c r="C235" t="str">
        <f>_xlfn.IFNA(VLOOKUP($A235,'DESGLOSE PRESUPUESTO'!$A$4:C$503,3,FALSE),"")</f>
        <v/>
      </c>
      <c r="D235" t="str">
        <f>_xlfn.IFNA(VLOOKUP($A235,'DESGLOSE PRESUPUESTO'!$A$4:D$503,4,FALSE),"")</f>
        <v/>
      </c>
      <c r="E235" t="str">
        <f>_xlfn.IFNA(VLOOKUP($A235,'DESGLOSE PRESUPUESTO'!$A$4:E$503,5,FALSE),"")</f>
        <v/>
      </c>
      <c r="F235" t="str">
        <f>_xlfn.IFNA(IF(VLOOKUP($A235,'DESGLOSE PRESUPUESTO'!$A$4:$Q$503,6,FALSE)="X", "X", ""),"")</f>
        <v/>
      </c>
      <c r="G235" t="str">
        <f>_xlfn.IFNA(IF(VLOOKUP($A235,'DESGLOSE PRESUPUESTO'!$A$4:$Q$503,7,FALSE)="X", "X", ""),"")</f>
        <v/>
      </c>
      <c r="H235" t="str">
        <f>_xlfn.IFNA(IF(VLOOKUP($A235,'DESGLOSE PRESUPUESTO'!$A$4:$Q$503,8,FALSE)="X", "X", ""),"")</f>
        <v/>
      </c>
      <c r="I235" t="str">
        <f>_xlfn.IFNA(IF(VLOOKUP($A235,'DESGLOSE PRESUPUESTO'!$A$4:$Q$503,9,FALSE)="X", "X", ""),"")</f>
        <v/>
      </c>
      <c r="J235" t="str">
        <f>_xlfn.IFNA(IF(VLOOKUP($A235,'DESGLOSE PRESUPUESTO'!$A$4:$Q$503,10,FALSE)="X", "X", ""),"")</f>
        <v/>
      </c>
      <c r="K235" t="str">
        <f>_xlfn.IFNA(IF(VLOOKUP($A235,'DESGLOSE PRESUPUESTO'!$A$4:$Q$503,11,FALSE)="X", "X", ""),"")</f>
        <v/>
      </c>
      <c r="L235" t="str">
        <f>_xlfn.IFNA(IF(VLOOKUP($A235,'DESGLOSE PRESUPUESTO'!$A$4:$Q$503,12,FALSE)="X", "X", ""),"")</f>
        <v/>
      </c>
      <c r="M235" t="str">
        <f>_xlfn.IFNA(IF(VLOOKUP($A235,'DESGLOSE PRESUPUESTO'!$A$4:$Q$503,13,FALSE)="X", "X", ""),"")</f>
        <v/>
      </c>
      <c r="N235" t="str">
        <f>_xlfn.IFNA(IF(VLOOKUP($A235,'DESGLOSE PRESUPUESTO'!$A$4:$Q$503,14,FALSE)="X", "X", ""),"")</f>
        <v/>
      </c>
      <c r="O235" t="str">
        <f>_xlfn.IFNA(IF(VLOOKUP($A235,'DESGLOSE PRESUPUESTO'!$A$4:$Q$503,15,FALSE)="X", "X", ""),"")</f>
        <v/>
      </c>
      <c r="P235" t="str">
        <f>_xlfn.IFNA(IF(VLOOKUP($A235,'DESGLOSE PRESUPUESTO'!$A$4:$Q$503,16,FALSE)="X", "X", ""),"")</f>
        <v/>
      </c>
      <c r="Q235" t="str">
        <f>_xlfn.IFNA(IF(VLOOKUP($A235,'DESGLOSE PRESUPUESTO'!$A$4:$Q$503,17,FALSE)="X", "X", ""),"")</f>
        <v/>
      </c>
      <c r="R235">
        <f>SUMIF('DESGLOSE PRESUPUESTO'!$A$5:$A$503,$A$5:$A$264,'DESGLOSE PRESUPUESTO'!$S$5:$S$503)</f>
        <v>0</v>
      </c>
    </row>
    <row r="236" spans="1:18" x14ac:dyDescent="0.25">
      <c r="A236" s="3" t="s">
        <v>788</v>
      </c>
      <c r="B236" t="str">
        <f>_xlfn.IFNA(VLOOKUP($A236,'DESGLOSE PRESUPUESTO'!$A$4:B$503,2,FALSE),"")</f>
        <v/>
      </c>
      <c r="C236" t="str">
        <f>_xlfn.IFNA(VLOOKUP($A236,'DESGLOSE PRESUPUESTO'!$A$4:C$503,3,FALSE),"")</f>
        <v/>
      </c>
      <c r="D236" t="str">
        <f>_xlfn.IFNA(VLOOKUP($A236,'DESGLOSE PRESUPUESTO'!$A$4:D$503,4,FALSE),"")</f>
        <v/>
      </c>
      <c r="E236" t="str">
        <f>_xlfn.IFNA(VLOOKUP($A236,'DESGLOSE PRESUPUESTO'!$A$4:E$503,5,FALSE),"")</f>
        <v/>
      </c>
      <c r="F236" t="str">
        <f>_xlfn.IFNA(IF(VLOOKUP($A236,'DESGLOSE PRESUPUESTO'!$A$4:$Q$503,6,FALSE)="X", "X", ""),"")</f>
        <v/>
      </c>
      <c r="G236" t="str">
        <f>_xlfn.IFNA(IF(VLOOKUP($A236,'DESGLOSE PRESUPUESTO'!$A$4:$Q$503,7,FALSE)="X", "X", ""),"")</f>
        <v/>
      </c>
      <c r="H236" t="str">
        <f>_xlfn.IFNA(IF(VLOOKUP($A236,'DESGLOSE PRESUPUESTO'!$A$4:$Q$503,8,FALSE)="X", "X", ""),"")</f>
        <v/>
      </c>
      <c r="I236" t="str">
        <f>_xlfn.IFNA(IF(VLOOKUP($A236,'DESGLOSE PRESUPUESTO'!$A$4:$Q$503,9,FALSE)="X", "X", ""),"")</f>
        <v/>
      </c>
      <c r="J236" t="str">
        <f>_xlfn.IFNA(IF(VLOOKUP($A236,'DESGLOSE PRESUPUESTO'!$A$4:$Q$503,10,FALSE)="X", "X", ""),"")</f>
        <v/>
      </c>
      <c r="K236" t="str">
        <f>_xlfn.IFNA(IF(VLOOKUP($A236,'DESGLOSE PRESUPUESTO'!$A$4:$Q$503,11,FALSE)="X", "X", ""),"")</f>
        <v/>
      </c>
      <c r="L236" t="str">
        <f>_xlfn.IFNA(IF(VLOOKUP($A236,'DESGLOSE PRESUPUESTO'!$A$4:$Q$503,12,FALSE)="X", "X", ""),"")</f>
        <v/>
      </c>
      <c r="M236" t="str">
        <f>_xlfn.IFNA(IF(VLOOKUP($A236,'DESGLOSE PRESUPUESTO'!$A$4:$Q$503,13,FALSE)="X", "X", ""),"")</f>
        <v/>
      </c>
      <c r="N236" t="str">
        <f>_xlfn.IFNA(IF(VLOOKUP($A236,'DESGLOSE PRESUPUESTO'!$A$4:$Q$503,14,FALSE)="X", "X", ""),"")</f>
        <v/>
      </c>
      <c r="O236" t="str">
        <f>_xlfn.IFNA(IF(VLOOKUP($A236,'DESGLOSE PRESUPUESTO'!$A$4:$Q$503,15,FALSE)="X", "X", ""),"")</f>
        <v/>
      </c>
      <c r="P236" t="str">
        <f>_xlfn.IFNA(IF(VLOOKUP($A236,'DESGLOSE PRESUPUESTO'!$A$4:$Q$503,16,FALSE)="X", "X", ""),"")</f>
        <v/>
      </c>
      <c r="Q236" t="str">
        <f>_xlfn.IFNA(IF(VLOOKUP($A236,'DESGLOSE PRESUPUESTO'!$A$4:$Q$503,17,FALSE)="X", "X", ""),"")</f>
        <v/>
      </c>
      <c r="R236">
        <f>SUMIF('DESGLOSE PRESUPUESTO'!$A$5:$A$503,$A$5:$A$264,'DESGLOSE PRESUPUESTO'!$S$5:$S$503)</f>
        <v>0</v>
      </c>
    </row>
    <row r="237" spans="1:18" x14ac:dyDescent="0.25">
      <c r="A237" s="3" t="s">
        <v>789</v>
      </c>
      <c r="B237" t="str">
        <f>_xlfn.IFNA(VLOOKUP($A237,'DESGLOSE PRESUPUESTO'!$A$4:B$503,2,FALSE),"")</f>
        <v/>
      </c>
      <c r="C237" t="str">
        <f>_xlfn.IFNA(VLOOKUP($A237,'DESGLOSE PRESUPUESTO'!$A$4:C$503,3,FALSE),"")</f>
        <v/>
      </c>
      <c r="D237" t="str">
        <f>_xlfn.IFNA(VLOOKUP($A237,'DESGLOSE PRESUPUESTO'!$A$4:D$503,4,FALSE),"")</f>
        <v/>
      </c>
      <c r="E237" t="str">
        <f>_xlfn.IFNA(VLOOKUP($A237,'DESGLOSE PRESUPUESTO'!$A$4:E$503,5,FALSE),"")</f>
        <v/>
      </c>
      <c r="F237" t="str">
        <f>_xlfn.IFNA(IF(VLOOKUP($A237,'DESGLOSE PRESUPUESTO'!$A$4:$Q$503,6,FALSE)="X", "X", ""),"")</f>
        <v/>
      </c>
      <c r="G237" t="str">
        <f>_xlfn.IFNA(IF(VLOOKUP($A237,'DESGLOSE PRESUPUESTO'!$A$4:$Q$503,7,FALSE)="X", "X", ""),"")</f>
        <v/>
      </c>
      <c r="H237" t="str">
        <f>_xlfn.IFNA(IF(VLOOKUP($A237,'DESGLOSE PRESUPUESTO'!$A$4:$Q$503,8,FALSE)="X", "X", ""),"")</f>
        <v/>
      </c>
      <c r="I237" t="str">
        <f>_xlfn.IFNA(IF(VLOOKUP($A237,'DESGLOSE PRESUPUESTO'!$A$4:$Q$503,9,FALSE)="X", "X", ""),"")</f>
        <v/>
      </c>
      <c r="J237" t="str">
        <f>_xlfn.IFNA(IF(VLOOKUP($A237,'DESGLOSE PRESUPUESTO'!$A$4:$Q$503,10,FALSE)="X", "X", ""),"")</f>
        <v/>
      </c>
      <c r="K237" t="str">
        <f>_xlfn.IFNA(IF(VLOOKUP($A237,'DESGLOSE PRESUPUESTO'!$A$4:$Q$503,11,FALSE)="X", "X", ""),"")</f>
        <v/>
      </c>
      <c r="L237" t="str">
        <f>_xlfn.IFNA(IF(VLOOKUP($A237,'DESGLOSE PRESUPUESTO'!$A$4:$Q$503,12,FALSE)="X", "X", ""),"")</f>
        <v/>
      </c>
      <c r="M237" t="str">
        <f>_xlfn.IFNA(IF(VLOOKUP($A237,'DESGLOSE PRESUPUESTO'!$A$4:$Q$503,13,FALSE)="X", "X", ""),"")</f>
        <v/>
      </c>
      <c r="N237" t="str">
        <f>_xlfn.IFNA(IF(VLOOKUP($A237,'DESGLOSE PRESUPUESTO'!$A$4:$Q$503,14,FALSE)="X", "X", ""),"")</f>
        <v/>
      </c>
      <c r="O237" t="str">
        <f>_xlfn.IFNA(IF(VLOOKUP($A237,'DESGLOSE PRESUPUESTO'!$A$4:$Q$503,15,FALSE)="X", "X", ""),"")</f>
        <v/>
      </c>
      <c r="P237" t="str">
        <f>_xlfn.IFNA(IF(VLOOKUP($A237,'DESGLOSE PRESUPUESTO'!$A$4:$Q$503,16,FALSE)="X", "X", ""),"")</f>
        <v/>
      </c>
      <c r="Q237" t="str">
        <f>_xlfn.IFNA(IF(VLOOKUP($A237,'DESGLOSE PRESUPUESTO'!$A$4:$Q$503,17,FALSE)="X", "X", ""),"")</f>
        <v/>
      </c>
      <c r="R237">
        <f>SUMIF('DESGLOSE PRESUPUESTO'!$A$5:$A$503,$A$5:$A$264,'DESGLOSE PRESUPUESTO'!$S$5:$S$503)</f>
        <v>0</v>
      </c>
    </row>
    <row r="238" spans="1:18" x14ac:dyDescent="0.25">
      <c r="A238" s="3" t="s">
        <v>790</v>
      </c>
      <c r="B238" t="str">
        <f>_xlfn.IFNA(VLOOKUP($A238,'DESGLOSE PRESUPUESTO'!$A$4:B$503,2,FALSE),"")</f>
        <v/>
      </c>
      <c r="C238" t="str">
        <f>_xlfn.IFNA(VLOOKUP($A238,'DESGLOSE PRESUPUESTO'!$A$4:C$503,3,FALSE),"")</f>
        <v/>
      </c>
      <c r="D238" t="str">
        <f>_xlfn.IFNA(VLOOKUP($A238,'DESGLOSE PRESUPUESTO'!$A$4:D$503,4,FALSE),"")</f>
        <v/>
      </c>
      <c r="E238" t="str">
        <f>_xlfn.IFNA(VLOOKUP($A238,'DESGLOSE PRESUPUESTO'!$A$4:E$503,5,FALSE),"")</f>
        <v/>
      </c>
      <c r="F238" t="str">
        <f>_xlfn.IFNA(IF(VLOOKUP($A238,'DESGLOSE PRESUPUESTO'!$A$4:$Q$503,6,FALSE)="X", "X", ""),"")</f>
        <v/>
      </c>
      <c r="G238" t="str">
        <f>_xlfn.IFNA(IF(VLOOKUP($A238,'DESGLOSE PRESUPUESTO'!$A$4:$Q$503,7,FALSE)="X", "X", ""),"")</f>
        <v/>
      </c>
      <c r="H238" t="str">
        <f>_xlfn.IFNA(IF(VLOOKUP($A238,'DESGLOSE PRESUPUESTO'!$A$4:$Q$503,8,FALSE)="X", "X", ""),"")</f>
        <v/>
      </c>
      <c r="I238" t="str">
        <f>_xlfn.IFNA(IF(VLOOKUP($A238,'DESGLOSE PRESUPUESTO'!$A$4:$Q$503,9,FALSE)="X", "X", ""),"")</f>
        <v/>
      </c>
      <c r="J238" t="str">
        <f>_xlfn.IFNA(IF(VLOOKUP($A238,'DESGLOSE PRESUPUESTO'!$A$4:$Q$503,10,FALSE)="X", "X", ""),"")</f>
        <v/>
      </c>
      <c r="K238" t="str">
        <f>_xlfn.IFNA(IF(VLOOKUP($A238,'DESGLOSE PRESUPUESTO'!$A$4:$Q$503,11,FALSE)="X", "X", ""),"")</f>
        <v/>
      </c>
      <c r="L238" t="str">
        <f>_xlfn.IFNA(IF(VLOOKUP($A238,'DESGLOSE PRESUPUESTO'!$A$4:$Q$503,12,FALSE)="X", "X", ""),"")</f>
        <v/>
      </c>
      <c r="M238" t="str">
        <f>_xlfn.IFNA(IF(VLOOKUP($A238,'DESGLOSE PRESUPUESTO'!$A$4:$Q$503,13,FALSE)="X", "X", ""),"")</f>
        <v/>
      </c>
      <c r="N238" t="str">
        <f>_xlfn.IFNA(IF(VLOOKUP($A238,'DESGLOSE PRESUPUESTO'!$A$4:$Q$503,14,FALSE)="X", "X", ""),"")</f>
        <v/>
      </c>
      <c r="O238" t="str">
        <f>_xlfn.IFNA(IF(VLOOKUP($A238,'DESGLOSE PRESUPUESTO'!$A$4:$Q$503,15,FALSE)="X", "X", ""),"")</f>
        <v/>
      </c>
      <c r="P238" t="str">
        <f>_xlfn.IFNA(IF(VLOOKUP($A238,'DESGLOSE PRESUPUESTO'!$A$4:$Q$503,16,FALSE)="X", "X", ""),"")</f>
        <v/>
      </c>
      <c r="Q238" t="str">
        <f>_xlfn.IFNA(IF(VLOOKUP($A238,'DESGLOSE PRESUPUESTO'!$A$4:$Q$503,17,FALSE)="X", "X", ""),"")</f>
        <v/>
      </c>
      <c r="R238">
        <f>SUMIF('DESGLOSE PRESUPUESTO'!$A$5:$A$503,$A$5:$A$264,'DESGLOSE PRESUPUESTO'!$S$5:$S$503)</f>
        <v>0</v>
      </c>
    </row>
    <row r="239" spans="1:18" x14ac:dyDescent="0.25">
      <c r="A239" s="3" t="s">
        <v>791</v>
      </c>
      <c r="B239" t="str">
        <f>_xlfn.IFNA(VLOOKUP($A239,'DESGLOSE PRESUPUESTO'!$A$4:B$503,2,FALSE),"")</f>
        <v/>
      </c>
      <c r="C239" t="str">
        <f>_xlfn.IFNA(VLOOKUP($A239,'DESGLOSE PRESUPUESTO'!$A$4:C$503,3,FALSE),"")</f>
        <v/>
      </c>
      <c r="D239" t="str">
        <f>_xlfn.IFNA(VLOOKUP($A239,'DESGLOSE PRESUPUESTO'!$A$4:D$503,4,FALSE),"")</f>
        <v/>
      </c>
      <c r="E239" t="str">
        <f>_xlfn.IFNA(VLOOKUP($A239,'DESGLOSE PRESUPUESTO'!$A$4:E$503,5,FALSE),"")</f>
        <v/>
      </c>
      <c r="F239" t="str">
        <f>_xlfn.IFNA(IF(VLOOKUP($A239,'DESGLOSE PRESUPUESTO'!$A$4:$Q$503,6,FALSE)="X", "X", ""),"")</f>
        <v/>
      </c>
      <c r="G239" t="str">
        <f>_xlfn.IFNA(IF(VLOOKUP($A239,'DESGLOSE PRESUPUESTO'!$A$4:$Q$503,7,FALSE)="X", "X", ""),"")</f>
        <v/>
      </c>
      <c r="H239" t="str">
        <f>_xlfn.IFNA(IF(VLOOKUP($A239,'DESGLOSE PRESUPUESTO'!$A$4:$Q$503,8,FALSE)="X", "X", ""),"")</f>
        <v/>
      </c>
      <c r="I239" t="str">
        <f>_xlfn.IFNA(IF(VLOOKUP($A239,'DESGLOSE PRESUPUESTO'!$A$4:$Q$503,9,FALSE)="X", "X", ""),"")</f>
        <v/>
      </c>
      <c r="J239" t="str">
        <f>_xlfn.IFNA(IF(VLOOKUP($A239,'DESGLOSE PRESUPUESTO'!$A$4:$Q$503,10,FALSE)="X", "X", ""),"")</f>
        <v/>
      </c>
      <c r="K239" t="str">
        <f>_xlfn.IFNA(IF(VLOOKUP($A239,'DESGLOSE PRESUPUESTO'!$A$4:$Q$503,11,FALSE)="X", "X", ""),"")</f>
        <v/>
      </c>
      <c r="L239" t="str">
        <f>_xlfn.IFNA(IF(VLOOKUP($A239,'DESGLOSE PRESUPUESTO'!$A$4:$Q$503,12,FALSE)="X", "X", ""),"")</f>
        <v/>
      </c>
      <c r="M239" t="str">
        <f>_xlfn.IFNA(IF(VLOOKUP($A239,'DESGLOSE PRESUPUESTO'!$A$4:$Q$503,13,FALSE)="X", "X", ""),"")</f>
        <v/>
      </c>
      <c r="N239" t="str">
        <f>_xlfn.IFNA(IF(VLOOKUP($A239,'DESGLOSE PRESUPUESTO'!$A$4:$Q$503,14,FALSE)="X", "X", ""),"")</f>
        <v/>
      </c>
      <c r="O239" t="str">
        <f>_xlfn.IFNA(IF(VLOOKUP($A239,'DESGLOSE PRESUPUESTO'!$A$4:$Q$503,15,FALSE)="X", "X", ""),"")</f>
        <v/>
      </c>
      <c r="P239" t="str">
        <f>_xlfn.IFNA(IF(VLOOKUP($A239,'DESGLOSE PRESUPUESTO'!$A$4:$Q$503,16,FALSE)="X", "X", ""),"")</f>
        <v/>
      </c>
      <c r="Q239" t="str">
        <f>_xlfn.IFNA(IF(VLOOKUP($A239,'DESGLOSE PRESUPUESTO'!$A$4:$Q$503,17,FALSE)="X", "X", ""),"")</f>
        <v/>
      </c>
      <c r="R239">
        <f>SUMIF('DESGLOSE PRESUPUESTO'!$A$5:$A$503,$A$5:$A$264,'DESGLOSE PRESUPUESTO'!$S$5:$S$503)</f>
        <v>0</v>
      </c>
    </row>
    <row r="240" spans="1:18" x14ac:dyDescent="0.25">
      <c r="A240" s="3" t="s">
        <v>792</v>
      </c>
      <c r="B240" t="str">
        <f>_xlfn.IFNA(VLOOKUP($A240,'DESGLOSE PRESUPUESTO'!$A$4:B$503,2,FALSE),"")</f>
        <v/>
      </c>
      <c r="C240" t="str">
        <f>_xlfn.IFNA(VLOOKUP($A240,'DESGLOSE PRESUPUESTO'!$A$4:C$503,3,FALSE),"")</f>
        <v/>
      </c>
      <c r="D240" t="str">
        <f>_xlfn.IFNA(VLOOKUP($A240,'DESGLOSE PRESUPUESTO'!$A$4:D$503,4,FALSE),"")</f>
        <v/>
      </c>
      <c r="E240" t="str">
        <f>_xlfn.IFNA(VLOOKUP($A240,'DESGLOSE PRESUPUESTO'!$A$4:E$503,5,FALSE),"")</f>
        <v/>
      </c>
      <c r="F240" t="str">
        <f>_xlfn.IFNA(IF(VLOOKUP($A240,'DESGLOSE PRESUPUESTO'!$A$4:$Q$503,6,FALSE)="X", "X", ""),"")</f>
        <v/>
      </c>
      <c r="G240" t="str">
        <f>_xlfn.IFNA(IF(VLOOKUP($A240,'DESGLOSE PRESUPUESTO'!$A$4:$Q$503,7,FALSE)="X", "X", ""),"")</f>
        <v/>
      </c>
      <c r="H240" t="str">
        <f>_xlfn.IFNA(IF(VLOOKUP($A240,'DESGLOSE PRESUPUESTO'!$A$4:$Q$503,8,FALSE)="X", "X", ""),"")</f>
        <v/>
      </c>
      <c r="I240" t="str">
        <f>_xlfn.IFNA(IF(VLOOKUP($A240,'DESGLOSE PRESUPUESTO'!$A$4:$Q$503,9,FALSE)="X", "X", ""),"")</f>
        <v/>
      </c>
      <c r="J240" t="str">
        <f>_xlfn.IFNA(IF(VLOOKUP($A240,'DESGLOSE PRESUPUESTO'!$A$4:$Q$503,10,FALSE)="X", "X", ""),"")</f>
        <v/>
      </c>
      <c r="K240" t="str">
        <f>_xlfn.IFNA(IF(VLOOKUP($A240,'DESGLOSE PRESUPUESTO'!$A$4:$Q$503,11,FALSE)="X", "X", ""),"")</f>
        <v/>
      </c>
      <c r="L240" t="str">
        <f>_xlfn.IFNA(IF(VLOOKUP($A240,'DESGLOSE PRESUPUESTO'!$A$4:$Q$503,12,FALSE)="X", "X", ""),"")</f>
        <v/>
      </c>
      <c r="M240" t="str">
        <f>_xlfn.IFNA(IF(VLOOKUP($A240,'DESGLOSE PRESUPUESTO'!$A$4:$Q$503,13,FALSE)="X", "X", ""),"")</f>
        <v/>
      </c>
      <c r="N240" t="str">
        <f>_xlfn.IFNA(IF(VLOOKUP($A240,'DESGLOSE PRESUPUESTO'!$A$4:$Q$503,14,FALSE)="X", "X", ""),"")</f>
        <v/>
      </c>
      <c r="O240" t="str">
        <f>_xlfn.IFNA(IF(VLOOKUP($A240,'DESGLOSE PRESUPUESTO'!$A$4:$Q$503,15,FALSE)="X", "X", ""),"")</f>
        <v/>
      </c>
      <c r="P240" t="str">
        <f>_xlfn.IFNA(IF(VLOOKUP($A240,'DESGLOSE PRESUPUESTO'!$A$4:$Q$503,16,FALSE)="X", "X", ""),"")</f>
        <v/>
      </c>
      <c r="Q240" t="str">
        <f>_xlfn.IFNA(IF(VLOOKUP($A240,'DESGLOSE PRESUPUESTO'!$A$4:$Q$503,17,FALSE)="X", "X", ""),"")</f>
        <v/>
      </c>
      <c r="R240">
        <f>SUMIF('DESGLOSE PRESUPUESTO'!$A$5:$A$503,$A$5:$A$264,'DESGLOSE PRESUPUESTO'!$S$5:$S$503)</f>
        <v>0</v>
      </c>
    </row>
    <row r="241" spans="1:18" x14ac:dyDescent="0.25">
      <c r="A241" s="3" t="s">
        <v>793</v>
      </c>
      <c r="B241" t="str">
        <f>_xlfn.IFNA(VLOOKUP($A241,'DESGLOSE PRESUPUESTO'!$A$4:B$503,2,FALSE),"")</f>
        <v/>
      </c>
      <c r="C241" t="str">
        <f>_xlfn.IFNA(VLOOKUP($A241,'DESGLOSE PRESUPUESTO'!$A$4:C$503,3,FALSE),"")</f>
        <v/>
      </c>
      <c r="D241" t="str">
        <f>_xlfn.IFNA(VLOOKUP($A241,'DESGLOSE PRESUPUESTO'!$A$4:D$503,4,FALSE),"")</f>
        <v/>
      </c>
      <c r="E241" t="str">
        <f>_xlfn.IFNA(VLOOKUP($A241,'DESGLOSE PRESUPUESTO'!$A$4:E$503,5,FALSE),"")</f>
        <v/>
      </c>
      <c r="F241" t="str">
        <f>_xlfn.IFNA(IF(VLOOKUP($A241,'DESGLOSE PRESUPUESTO'!$A$4:$Q$503,6,FALSE)="X", "X", ""),"")</f>
        <v/>
      </c>
      <c r="G241" t="str">
        <f>_xlfn.IFNA(IF(VLOOKUP($A241,'DESGLOSE PRESUPUESTO'!$A$4:$Q$503,7,FALSE)="X", "X", ""),"")</f>
        <v/>
      </c>
      <c r="H241" t="str">
        <f>_xlfn.IFNA(IF(VLOOKUP($A241,'DESGLOSE PRESUPUESTO'!$A$4:$Q$503,8,FALSE)="X", "X", ""),"")</f>
        <v/>
      </c>
      <c r="I241" t="str">
        <f>_xlfn.IFNA(IF(VLOOKUP($A241,'DESGLOSE PRESUPUESTO'!$A$4:$Q$503,9,FALSE)="X", "X", ""),"")</f>
        <v/>
      </c>
      <c r="J241" t="str">
        <f>_xlfn.IFNA(IF(VLOOKUP($A241,'DESGLOSE PRESUPUESTO'!$A$4:$Q$503,10,FALSE)="X", "X", ""),"")</f>
        <v/>
      </c>
      <c r="K241" t="str">
        <f>_xlfn.IFNA(IF(VLOOKUP($A241,'DESGLOSE PRESUPUESTO'!$A$4:$Q$503,11,FALSE)="X", "X", ""),"")</f>
        <v/>
      </c>
      <c r="L241" t="str">
        <f>_xlfn.IFNA(IF(VLOOKUP($A241,'DESGLOSE PRESUPUESTO'!$A$4:$Q$503,12,FALSE)="X", "X", ""),"")</f>
        <v/>
      </c>
      <c r="M241" t="str">
        <f>_xlfn.IFNA(IF(VLOOKUP($A241,'DESGLOSE PRESUPUESTO'!$A$4:$Q$503,13,FALSE)="X", "X", ""),"")</f>
        <v/>
      </c>
      <c r="N241" t="str">
        <f>_xlfn.IFNA(IF(VLOOKUP($A241,'DESGLOSE PRESUPUESTO'!$A$4:$Q$503,14,FALSE)="X", "X", ""),"")</f>
        <v/>
      </c>
      <c r="O241" t="str">
        <f>_xlfn.IFNA(IF(VLOOKUP($A241,'DESGLOSE PRESUPUESTO'!$A$4:$Q$503,15,FALSE)="X", "X", ""),"")</f>
        <v/>
      </c>
      <c r="P241" t="str">
        <f>_xlfn.IFNA(IF(VLOOKUP($A241,'DESGLOSE PRESUPUESTO'!$A$4:$Q$503,16,FALSE)="X", "X", ""),"")</f>
        <v/>
      </c>
      <c r="Q241" t="str">
        <f>_xlfn.IFNA(IF(VLOOKUP($A241,'DESGLOSE PRESUPUESTO'!$A$4:$Q$503,17,FALSE)="X", "X", ""),"")</f>
        <v/>
      </c>
      <c r="R241">
        <f>SUMIF('DESGLOSE PRESUPUESTO'!$A$5:$A$503,$A$5:$A$264,'DESGLOSE PRESUPUESTO'!$S$5:$S$503)</f>
        <v>0</v>
      </c>
    </row>
    <row r="242" spans="1:18" x14ac:dyDescent="0.25">
      <c r="A242" s="3" t="s">
        <v>794</v>
      </c>
      <c r="B242" t="str">
        <f>_xlfn.IFNA(VLOOKUP($A242,'DESGLOSE PRESUPUESTO'!$A$4:B$503,2,FALSE),"")</f>
        <v/>
      </c>
      <c r="C242" t="str">
        <f>_xlfn.IFNA(VLOOKUP($A242,'DESGLOSE PRESUPUESTO'!$A$4:C$503,3,FALSE),"")</f>
        <v/>
      </c>
      <c r="D242" t="str">
        <f>_xlfn.IFNA(VLOOKUP($A242,'DESGLOSE PRESUPUESTO'!$A$4:D$503,4,FALSE),"")</f>
        <v/>
      </c>
      <c r="E242" t="str">
        <f>_xlfn.IFNA(VLOOKUP($A242,'DESGLOSE PRESUPUESTO'!$A$4:E$503,5,FALSE),"")</f>
        <v/>
      </c>
      <c r="F242" t="str">
        <f>_xlfn.IFNA(IF(VLOOKUP($A242,'DESGLOSE PRESUPUESTO'!$A$4:$Q$503,6,FALSE)="X", "X", ""),"")</f>
        <v/>
      </c>
      <c r="G242" t="str">
        <f>_xlfn.IFNA(IF(VLOOKUP($A242,'DESGLOSE PRESUPUESTO'!$A$4:$Q$503,7,FALSE)="X", "X", ""),"")</f>
        <v/>
      </c>
      <c r="H242" t="str">
        <f>_xlfn.IFNA(IF(VLOOKUP($A242,'DESGLOSE PRESUPUESTO'!$A$4:$Q$503,8,FALSE)="X", "X", ""),"")</f>
        <v/>
      </c>
      <c r="I242" t="str">
        <f>_xlfn.IFNA(IF(VLOOKUP($A242,'DESGLOSE PRESUPUESTO'!$A$4:$Q$503,9,FALSE)="X", "X", ""),"")</f>
        <v/>
      </c>
      <c r="J242" t="str">
        <f>_xlfn.IFNA(IF(VLOOKUP($A242,'DESGLOSE PRESUPUESTO'!$A$4:$Q$503,10,FALSE)="X", "X", ""),"")</f>
        <v/>
      </c>
      <c r="K242" t="str">
        <f>_xlfn.IFNA(IF(VLOOKUP($A242,'DESGLOSE PRESUPUESTO'!$A$4:$Q$503,11,FALSE)="X", "X", ""),"")</f>
        <v/>
      </c>
      <c r="L242" t="str">
        <f>_xlfn.IFNA(IF(VLOOKUP($A242,'DESGLOSE PRESUPUESTO'!$A$4:$Q$503,12,FALSE)="X", "X", ""),"")</f>
        <v/>
      </c>
      <c r="M242" t="str">
        <f>_xlfn.IFNA(IF(VLOOKUP($A242,'DESGLOSE PRESUPUESTO'!$A$4:$Q$503,13,FALSE)="X", "X", ""),"")</f>
        <v/>
      </c>
      <c r="N242" t="str">
        <f>_xlfn.IFNA(IF(VLOOKUP($A242,'DESGLOSE PRESUPUESTO'!$A$4:$Q$503,14,FALSE)="X", "X", ""),"")</f>
        <v/>
      </c>
      <c r="O242" t="str">
        <f>_xlfn.IFNA(IF(VLOOKUP($A242,'DESGLOSE PRESUPUESTO'!$A$4:$Q$503,15,FALSE)="X", "X", ""),"")</f>
        <v/>
      </c>
      <c r="P242" t="str">
        <f>_xlfn.IFNA(IF(VLOOKUP($A242,'DESGLOSE PRESUPUESTO'!$A$4:$Q$503,16,FALSE)="X", "X", ""),"")</f>
        <v/>
      </c>
      <c r="Q242" t="str">
        <f>_xlfn.IFNA(IF(VLOOKUP($A242,'DESGLOSE PRESUPUESTO'!$A$4:$Q$503,17,FALSE)="X", "X", ""),"")</f>
        <v/>
      </c>
      <c r="R242">
        <f>SUMIF('DESGLOSE PRESUPUESTO'!$A$5:$A$503,$A$5:$A$264,'DESGLOSE PRESUPUESTO'!$S$5:$S$503)</f>
        <v>0</v>
      </c>
    </row>
    <row r="243" spans="1:18" x14ac:dyDescent="0.25">
      <c r="A243" s="3" t="s">
        <v>795</v>
      </c>
      <c r="B243" t="str">
        <f>_xlfn.IFNA(VLOOKUP($A243,'DESGLOSE PRESUPUESTO'!$A$4:B$503,2,FALSE),"")</f>
        <v/>
      </c>
      <c r="C243" t="str">
        <f>_xlfn.IFNA(VLOOKUP($A243,'DESGLOSE PRESUPUESTO'!$A$4:C$503,3,FALSE),"")</f>
        <v/>
      </c>
      <c r="D243" t="str">
        <f>_xlfn.IFNA(VLOOKUP($A243,'DESGLOSE PRESUPUESTO'!$A$4:D$503,4,FALSE),"")</f>
        <v/>
      </c>
      <c r="E243" t="str">
        <f>_xlfn.IFNA(VLOOKUP($A243,'DESGLOSE PRESUPUESTO'!$A$4:E$503,5,FALSE),"")</f>
        <v/>
      </c>
      <c r="F243" t="str">
        <f>_xlfn.IFNA(IF(VLOOKUP($A243,'DESGLOSE PRESUPUESTO'!$A$4:$Q$503,6,FALSE)="X", "X", ""),"")</f>
        <v/>
      </c>
      <c r="G243" t="str">
        <f>_xlfn.IFNA(IF(VLOOKUP($A243,'DESGLOSE PRESUPUESTO'!$A$4:$Q$503,7,FALSE)="X", "X", ""),"")</f>
        <v/>
      </c>
      <c r="H243" t="str">
        <f>_xlfn.IFNA(IF(VLOOKUP($A243,'DESGLOSE PRESUPUESTO'!$A$4:$Q$503,8,FALSE)="X", "X", ""),"")</f>
        <v/>
      </c>
      <c r="I243" t="str">
        <f>_xlfn.IFNA(IF(VLOOKUP($A243,'DESGLOSE PRESUPUESTO'!$A$4:$Q$503,9,FALSE)="X", "X", ""),"")</f>
        <v/>
      </c>
      <c r="J243" t="str">
        <f>_xlfn.IFNA(IF(VLOOKUP($A243,'DESGLOSE PRESUPUESTO'!$A$4:$Q$503,10,FALSE)="X", "X", ""),"")</f>
        <v/>
      </c>
      <c r="K243" t="str">
        <f>_xlfn.IFNA(IF(VLOOKUP($A243,'DESGLOSE PRESUPUESTO'!$A$4:$Q$503,11,FALSE)="X", "X", ""),"")</f>
        <v/>
      </c>
      <c r="L243" t="str">
        <f>_xlfn.IFNA(IF(VLOOKUP($A243,'DESGLOSE PRESUPUESTO'!$A$4:$Q$503,12,FALSE)="X", "X", ""),"")</f>
        <v/>
      </c>
      <c r="M243" t="str">
        <f>_xlfn.IFNA(IF(VLOOKUP($A243,'DESGLOSE PRESUPUESTO'!$A$4:$Q$503,13,FALSE)="X", "X", ""),"")</f>
        <v/>
      </c>
      <c r="N243" t="str">
        <f>_xlfn.IFNA(IF(VLOOKUP($A243,'DESGLOSE PRESUPUESTO'!$A$4:$Q$503,14,FALSE)="X", "X", ""),"")</f>
        <v/>
      </c>
      <c r="O243" t="str">
        <f>_xlfn.IFNA(IF(VLOOKUP($A243,'DESGLOSE PRESUPUESTO'!$A$4:$Q$503,15,FALSE)="X", "X", ""),"")</f>
        <v/>
      </c>
      <c r="P243" t="str">
        <f>_xlfn.IFNA(IF(VLOOKUP($A243,'DESGLOSE PRESUPUESTO'!$A$4:$Q$503,16,FALSE)="X", "X", ""),"")</f>
        <v/>
      </c>
      <c r="Q243" t="str">
        <f>_xlfn.IFNA(IF(VLOOKUP($A243,'DESGLOSE PRESUPUESTO'!$A$4:$Q$503,17,FALSE)="X", "X", ""),"")</f>
        <v/>
      </c>
      <c r="R243">
        <f>SUMIF('DESGLOSE PRESUPUESTO'!$A$5:$A$503,$A$5:$A$264,'DESGLOSE PRESUPUESTO'!$S$5:$S$503)</f>
        <v>0</v>
      </c>
    </row>
    <row r="244" spans="1:18" x14ac:dyDescent="0.25">
      <c r="A244" s="3" t="s">
        <v>796</v>
      </c>
      <c r="B244" t="str">
        <f>_xlfn.IFNA(VLOOKUP($A244,'DESGLOSE PRESUPUESTO'!$A$4:B$503,2,FALSE),"")</f>
        <v/>
      </c>
      <c r="C244" t="str">
        <f>_xlfn.IFNA(VLOOKUP($A244,'DESGLOSE PRESUPUESTO'!$A$4:C$503,3,FALSE),"")</f>
        <v/>
      </c>
      <c r="D244" t="str">
        <f>_xlfn.IFNA(VLOOKUP($A244,'DESGLOSE PRESUPUESTO'!$A$4:D$503,4,FALSE),"")</f>
        <v/>
      </c>
      <c r="E244" t="str">
        <f>_xlfn.IFNA(VLOOKUP($A244,'DESGLOSE PRESUPUESTO'!$A$4:E$503,5,FALSE),"")</f>
        <v/>
      </c>
      <c r="F244" t="str">
        <f>_xlfn.IFNA(IF(VLOOKUP($A244,'DESGLOSE PRESUPUESTO'!$A$4:$Q$503,6,FALSE)="X", "X", ""),"")</f>
        <v/>
      </c>
      <c r="G244" t="str">
        <f>_xlfn.IFNA(IF(VLOOKUP($A244,'DESGLOSE PRESUPUESTO'!$A$4:$Q$503,7,FALSE)="X", "X", ""),"")</f>
        <v/>
      </c>
      <c r="H244" t="str">
        <f>_xlfn.IFNA(IF(VLOOKUP($A244,'DESGLOSE PRESUPUESTO'!$A$4:$Q$503,8,FALSE)="X", "X", ""),"")</f>
        <v/>
      </c>
      <c r="I244" t="str">
        <f>_xlfn.IFNA(IF(VLOOKUP($A244,'DESGLOSE PRESUPUESTO'!$A$4:$Q$503,9,FALSE)="X", "X", ""),"")</f>
        <v/>
      </c>
      <c r="J244" t="str">
        <f>_xlfn.IFNA(IF(VLOOKUP($A244,'DESGLOSE PRESUPUESTO'!$A$4:$Q$503,10,FALSE)="X", "X", ""),"")</f>
        <v/>
      </c>
      <c r="K244" t="str">
        <f>_xlfn.IFNA(IF(VLOOKUP($A244,'DESGLOSE PRESUPUESTO'!$A$4:$Q$503,11,FALSE)="X", "X", ""),"")</f>
        <v/>
      </c>
      <c r="L244" t="str">
        <f>_xlfn.IFNA(IF(VLOOKUP($A244,'DESGLOSE PRESUPUESTO'!$A$4:$Q$503,12,FALSE)="X", "X", ""),"")</f>
        <v/>
      </c>
      <c r="M244" t="str">
        <f>_xlfn.IFNA(IF(VLOOKUP($A244,'DESGLOSE PRESUPUESTO'!$A$4:$Q$503,13,FALSE)="X", "X", ""),"")</f>
        <v/>
      </c>
      <c r="N244" t="str">
        <f>_xlfn.IFNA(IF(VLOOKUP($A244,'DESGLOSE PRESUPUESTO'!$A$4:$Q$503,14,FALSE)="X", "X", ""),"")</f>
        <v/>
      </c>
      <c r="O244" t="str">
        <f>_xlfn.IFNA(IF(VLOOKUP($A244,'DESGLOSE PRESUPUESTO'!$A$4:$Q$503,15,FALSE)="X", "X", ""),"")</f>
        <v/>
      </c>
      <c r="P244" t="str">
        <f>_xlfn.IFNA(IF(VLOOKUP($A244,'DESGLOSE PRESUPUESTO'!$A$4:$Q$503,16,FALSE)="X", "X", ""),"")</f>
        <v/>
      </c>
      <c r="Q244" t="str">
        <f>_xlfn.IFNA(IF(VLOOKUP($A244,'DESGLOSE PRESUPUESTO'!$A$4:$Q$503,17,FALSE)="X", "X", ""),"")</f>
        <v/>
      </c>
      <c r="R244">
        <f>SUMIF('DESGLOSE PRESUPUESTO'!$A$5:$A$503,$A$5:$A$264,'DESGLOSE PRESUPUESTO'!$S$5:$S$503)</f>
        <v>0</v>
      </c>
    </row>
    <row r="245" spans="1:18" x14ac:dyDescent="0.25">
      <c r="A245" s="3" t="s">
        <v>797</v>
      </c>
      <c r="B245" t="str">
        <f>_xlfn.IFNA(VLOOKUP($A245,'DESGLOSE PRESUPUESTO'!$A$4:B$503,2,FALSE),"")</f>
        <v/>
      </c>
      <c r="C245" t="str">
        <f>_xlfn.IFNA(VLOOKUP($A245,'DESGLOSE PRESUPUESTO'!$A$4:C$503,3,FALSE),"")</f>
        <v/>
      </c>
      <c r="D245" t="str">
        <f>_xlfn.IFNA(VLOOKUP($A245,'DESGLOSE PRESUPUESTO'!$A$4:D$503,4,FALSE),"")</f>
        <v/>
      </c>
      <c r="E245" t="str">
        <f>_xlfn.IFNA(VLOOKUP($A245,'DESGLOSE PRESUPUESTO'!$A$4:E$503,5,FALSE),"")</f>
        <v/>
      </c>
      <c r="F245" t="str">
        <f>_xlfn.IFNA(IF(VLOOKUP($A245,'DESGLOSE PRESUPUESTO'!$A$4:$Q$503,6,FALSE)="X", "X", ""),"")</f>
        <v/>
      </c>
      <c r="G245" t="str">
        <f>_xlfn.IFNA(IF(VLOOKUP($A245,'DESGLOSE PRESUPUESTO'!$A$4:$Q$503,7,FALSE)="X", "X", ""),"")</f>
        <v/>
      </c>
      <c r="H245" t="str">
        <f>_xlfn.IFNA(IF(VLOOKUP($A245,'DESGLOSE PRESUPUESTO'!$A$4:$Q$503,8,FALSE)="X", "X", ""),"")</f>
        <v/>
      </c>
      <c r="I245" t="str">
        <f>_xlfn.IFNA(IF(VLOOKUP($A245,'DESGLOSE PRESUPUESTO'!$A$4:$Q$503,9,FALSE)="X", "X", ""),"")</f>
        <v/>
      </c>
      <c r="J245" t="str">
        <f>_xlfn.IFNA(IF(VLOOKUP($A245,'DESGLOSE PRESUPUESTO'!$A$4:$Q$503,10,FALSE)="X", "X", ""),"")</f>
        <v/>
      </c>
      <c r="K245" t="str">
        <f>_xlfn.IFNA(IF(VLOOKUP($A245,'DESGLOSE PRESUPUESTO'!$A$4:$Q$503,11,FALSE)="X", "X", ""),"")</f>
        <v/>
      </c>
      <c r="L245" t="str">
        <f>_xlfn.IFNA(IF(VLOOKUP($A245,'DESGLOSE PRESUPUESTO'!$A$4:$Q$503,12,FALSE)="X", "X", ""),"")</f>
        <v/>
      </c>
      <c r="M245" t="str">
        <f>_xlfn.IFNA(IF(VLOOKUP($A245,'DESGLOSE PRESUPUESTO'!$A$4:$Q$503,13,FALSE)="X", "X", ""),"")</f>
        <v/>
      </c>
      <c r="N245" t="str">
        <f>_xlfn.IFNA(IF(VLOOKUP($A245,'DESGLOSE PRESUPUESTO'!$A$4:$Q$503,14,FALSE)="X", "X", ""),"")</f>
        <v/>
      </c>
      <c r="O245" t="str">
        <f>_xlfn.IFNA(IF(VLOOKUP($A245,'DESGLOSE PRESUPUESTO'!$A$4:$Q$503,15,FALSE)="X", "X", ""),"")</f>
        <v/>
      </c>
      <c r="P245" t="str">
        <f>_xlfn.IFNA(IF(VLOOKUP($A245,'DESGLOSE PRESUPUESTO'!$A$4:$Q$503,16,FALSE)="X", "X", ""),"")</f>
        <v/>
      </c>
      <c r="Q245" t="str">
        <f>_xlfn.IFNA(IF(VLOOKUP($A245,'DESGLOSE PRESUPUESTO'!$A$4:$Q$503,17,FALSE)="X", "X", ""),"")</f>
        <v/>
      </c>
      <c r="R245">
        <f>SUMIF('DESGLOSE PRESUPUESTO'!$A$5:$A$503,$A$5:$A$264,'DESGLOSE PRESUPUESTO'!$S$5:$S$503)</f>
        <v>0</v>
      </c>
    </row>
    <row r="246" spans="1:18" x14ac:dyDescent="0.25">
      <c r="A246" s="3" t="s">
        <v>798</v>
      </c>
      <c r="B246" t="str">
        <f>_xlfn.IFNA(VLOOKUP($A246,'DESGLOSE PRESUPUESTO'!$A$4:B$503,2,FALSE),"")</f>
        <v/>
      </c>
      <c r="C246" t="str">
        <f>_xlfn.IFNA(VLOOKUP($A246,'DESGLOSE PRESUPUESTO'!$A$4:C$503,3,FALSE),"")</f>
        <v/>
      </c>
      <c r="D246" t="str">
        <f>_xlfn.IFNA(VLOOKUP($A246,'DESGLOSE PRESUPUESTO'!$A$4:D$503,4,FALSE),"")</f>
        <v/>
      </c>
      <c r="E246" t="str">
        <f>_xlfn.IFNA(VLOOKUP($A246,'DESGLOSE PRESUPUESTO'!$A$4:E$503,5,FALSE),"")</f>
        <v/>
      </c>
      <c r="F246" t="str">
        <f>_xlfn.IFNA(IF(VLOOKUP($A246,'DESGLOSE PRESUPUESTO'!$A$4:$Q$503,6,FALSE)="X", "X", ""),"")</f>
        <v/>
      </c>
      <c r="G246" t="str">
        <f>_xlfn.IFNA(IF(VLOOKUP($A246,'DESGLOSE PRESUPUESTO'!$A$4:$Q$503,7,FALSE)="X", "X", ""),"")</f>
        <v/>
      </c>
      <c r="H246" t="str">
        <f>_xlfn.IFNA(IF(VLOOKUP($A246,'DESGLOSE PRESUPUESTO'!$A$4:$Q$503,8,FALSE)="X", "X", ""),"")</f>
        <v/>
      </c>
      <c r="I246" t="str">
        <f>_xlfn.IFNA(IF(VLOOKUP($A246,'DESGLOSE PRESUPUESTO'!$A$4:$Q$503,9,FALSE)="X", "X", ""),"")</f>
        <v/>
      </c>
      <c r="J246" t="str">
        <f>_xlfn.IFNA(IF(VLOOKUP($A246,'DESGLOSE PRESUPUESTO'!$A$4:$Q$503,10,FALSE)="X", "X", ""),"")</f>
        <v/>
      </c>
      <c r="K246" t="str">
        <f>_xlfn.IFNA(IF(VLOOKUP($A246,'DESGLOSE PRESUPUESTO'!$A$4:$Q$503,11,FALSE)="X", "X", ""),"")</f>
        <v/>
      </c>
      <c r="L246" t="str">
        <f>_xlfn.IFNA(IF(VLOOKUP($A246,'DESGLOSE PRESUPUESTO'!$A$4:$Q$503,12,FALSE)="X", "X", ""),"")</f>
        <v/>
      </c>
      <c r="M246" t="str">
        <f>_xlfn.IFNA(IF(VLOOKUP($A246,'DESGLOSE PRESUPUESTO'!$A$4:$Q$503,13,FALSE)="X", "X", ""),"")</f>
        <v/>
      </c>
      <c r="N246" t="str">
        <f>_xlfn.IFNA(IF(VLOOKUP($A246,'DESGLOSE PRESUPUESTO'!$A$4:$Q$503,14,FALSE)="X", "X", ""),"")</f>
        <v/>
      </c>
      <c r="O246" t="str">
        <f>_xlfn.IFNA(IF(VLOOKUP($A246,'DESGLOSE PRESUPUESTO'!$A$4:$Q$503,15,FALSE)="X", "X", ""),"")</f>
        <v/>
      </c>
      <c r="P246" t="str">
        <f>_xlfn.IFNA(IF(VLOOKUP($A246,'DESGLOSE PRESUPUESTO'!$A$4:$Q$503,16,FALSE)="X", "X", ""),"")</f>
        <v/>
      </c>
      <c r="Q246" t="str">
        <f>_xlfn.IFNA(IF(VLOOKUP($A246,'DESGLOSE PRESUPUESTO'!$A$4:$Q$503,17,FALSE)="X", "X", ""),"")</f>
        <v/>
      </c>
      <c r="R246">
        <f>SUMIF('DESGLOSE PRESUPUESTO'!$A$5:$A$503,$A$5:$A$264,'DESGLOSE PRESUPUESTO'!$S$5:$S$503)</f>
        <v>0</v>
      </c>
    </row>
    <row r="247" spans="1:18" x14ac:dyDescent="0.25">
      <c r="A247" s="3" t="s">
        <v>799</v>
      </c>
      <c r="B247" t="str">
        <f>_xlfn.IFNA(VLOOKUP($A247,'DESGLOSE PRESUPUESTO'!$A$4:B$503,2,FALSE),"")</f>
        <v/>
      </c>
      <c r="C247" t="str">
        <f>_xlfn.IFNA(VLOOKUP($A247,'DESGLOSE PRESUPUESTO'!$A$4:C$503,3,FALSE),"")</f>
        <v/>
      </c>
      <c r="D247" t="str">
        <f>_xlfn.IFNA(VLOOKUP($A247,'DESGLOSE PRESUPUESTO'!$A$4:D$503,4,FALSE),"")</f>
        <v/>
      </c>
      <c r="E247" t="str">
        <f>_xlfn.IFNA(VLOOKUP($A247,'DESGLOSE PRESUPUESTO'!$A$4:E$503,5,FALSE),"")</f>
        <v/>
      </c>
      <c r="F247" t="str">
        <f>_xlfn.IFNA(IF(VLOOKUP($A247,'DESGLOSE PRESUPUESTO'!$A$4:$Q$503,6,FALSE)="X", "X", ""),"")</f>
        <v/>
      </c>
      <c r="G247" t="str">
        <f>_xlfn.IFNA(IF(VLOOKUP($A247,'DESGLOSE PRESUPUESTO'!$A$4:$Q$503,7,FALSE)="X", "X", ""),"")</f>
        <v/>
      </c>
      <c r="H247" t="str">
        <f>_xlfn.IFNA(IF(VLOOKUP($A247,'DESGLOSE PRESUPUESTO'!$A$4:$Q$503,8,FALSE)="X", "X", ""),"")</f>
        <v/>
      </c>
      <c r="I247" t="str">
        <f>_xlfn.IFNA(IF(VLOOKUP($A247,'DESGLOSE PRESUPUESTO'!$A$4:$Q$503,9,FALSE)="X", "X", ""),"")</f>
        <v/>
      </c>
      <c r="J247" t="str">
        <f>_xlfn.IFNA(IF(VLOOKUP($A247,'DESGLOSE PRESUPUESTO'!$A$4:$Q$503,10,FALSE)="X", "X", ""),"")</f>
        <v/>
      </c>
      <c r="K247" t="str">
        <f>_xlfn.IFNA(IF(VLOOKUP($A247,'DESGLOSE PRESUPUESTO'!$A$4:$Q$503,11,FALSE)="X", "X", ""),"")</f>
        <v/>
      </c>
      <c r="L247" t="str">
        <f>_xlfn.IFNA(IF(VLOOKUP($A247,'DESGLOSE PRESUPUESTO'!$A$4:$Q$503,12,FALSE)="X", "X", ""),"")</f>
        <v/>
      </c>
      <c r="M247" t="str">
        <f>_xlfn.IFNA(IF(VLOOKUP($A247,'DESGLOSE PRESUPUESTO'!$A$4:$Q$503,13,FALSE)="X", "X", ""),"")</f>
        <v/>
      </c>
      <c r="N247" t="str">
        <f>_xlfn.IFNA(IF(VLOOKUP($A247,'DESGLOSE PRESUPUESTO'!$A$4:$Q$503,14,FALSE)="X", "X", ""),"")</f>
        <v/>
      </c>
      <c r="O247" t="str">
        <f>_xlfn.IFNA(IF(VLOOKUP($A247,'DESGLOSE PRESUPUESTO'!$A$4:$Q$503,15,FALSE)="X", "X", ""),"")</f>
        <v/>
      </c>
      <c r="P247" t="str">
        <f>_xlfn.IFNA(IF(VLOOKUP($A247,'DESGLOSE PRESUPUESTO'!$A$4:$Q$503,16,FALSE)="X", "X", ""),"")</f>
        <v/>
      </c>
      <c r="Q247" t="str">
        <f>_xlfn.IFNA(IF(VLOOKUP($A247,'DESGLOSE PRESUPUESTO'!$A$4:$Q$503,17,FALSE)="X", "X", ""),"")</f>
        <v/>
      </c>
      <c r="R247">
        <f>SUMIF('DESGLOSE PRESUPUESTO'!$A$5:$A$503,$A$5:$A$264,'DESGLOSE PRESUPUESTO'!$S$5:$S$503)</f>
        <v>0</v>
      </c>
    </row>
    <row r="248" spans="1:18" x14ac:dyDescent="0.25">
      <c r="A248" s="3" t="s">
        <v>800</v>
      </c>
      <c r="B248" t="str">
        <f>_xlfn.IFNA(VLOOKUP($A248,'DESGLOSE PRESUPUESTO'!$A$4:B$503,2,FALSE),"")</f>
        <v/>
      </c>
      <c r="C248" t="str">
        <f>_xlfn.IFNA(VLOOKUP($A248,'DESGLOSE PRESUPUESTO'!$A$4:C$503,3,FALSE),"")</f>
        <v/>
      </c>
      <c r="D248" t="str">
        <f>_xlfn.IFNA(VLOOKUP($A248,'DESGLOSE PRESUPUESTO'!$A$4:D$503,4,FALSE),"")</f>
        <v/>
      </c>
      <c r="E248" t="str">
        <f>_xlfn.IFNA(VLOOKUP($A248,'DESGLOSE PRESUPUESTO'!$A$4:E$503,5,FALSE),"")</f>
        <v/>
      </c>
      <c r="F248" t="str">
        <f>_xlfn.IFNA(IF(VLOOKUP($A248,'DESGLOSE PRESUPUESTO'!$A$4:$Q$503,6,FALSE)="X", "X", ""),"")</f>
        <v/>
      </c>
      <c r="G248" t="str">
        <f>_xlfn.IFNA(IF(VLOOKUP($A248,'DESGLOSE PRESUPUESTO'!$A$4:$Q$503,7,FALSE)="X", "X", ""),"")</f>
        <v/>
      </c>
      <c r="H248" t="str">
        <f>_xlfn.IFNA(IF(VLOOKUP($A248,'DESGLOSE PRESUPUESTO'!$A$4:$Q$503,8,FALSE)="X", "X", ""),"")</f>
        <v/>
      </c>
      <c r="I248" t="str">
        <f>_xlfn.IFNA(IF(VLOOKUP($A248,'DESGLOSE PRESUPUESTO'!$A$4:$Q$503,9,FALSE)="X", "X", ""),"")</f>
        <v/>
      </c>
      <c r="J248" t="str">
        <f>_xlfn.IFNA(IF(VLOOKUP($A248,'DESGLOSE PRESUPUESTO'!$A$4:$Q$503,10,FALSE)="X", "X", ""),"")</f>
        <v/>
      </c>
      <c r="K248" t="str">
        <f>_xlfn.IFNA(IF(VLOOKUP($A248,'DESGLOSE PRESUPUESTO'!$A$4:$Q$503,11,FALSE)="X", "X", ""),"")</f>
        <v/>
      </c>
      <c r="L248" t="str">
        <f>_xlfn.IFNA(IF(VLOOKUP($A248,'DESGLOSE PRESUPUESTO'!$A$4:$Q$503,12,FALSE)="X", "X", ""),"")</f>
        <v/>
      </c>
      <c r="M248" t="str">
        <f>_xlfn.IFNA(IF(VLOOKUP($A248,'DESGLOSE PRESUPUESTO'!$A$4:$Q$503,13,FALSE)="X", "X", ""),"")</f>
        <v/>
      </c>
      <c r="N248" t="str">
        <f>_xlfn.IFNA(IF(VLOOKUP($A248,'DESGLOSE PRESUPUESTO'!$A$4:$Q$503,14,FALSE)="X", "X", ""),"")</f>
        <v/>
      </c>
      <c r="O248" t="str">
        <f>_xlfn.IFNA(IF(VLOOKUP($A248,'DESGLOSE PRESUPUESTO'!$A$4:$Q$503,15,FALSE)="X", "X", ""),"")</f>
        <v/>
      </c>
      <c r="P248" t="str">
        <f>_xlfn.IFNA(IF(VLOOKUP($A248,'DESGLOSE PRESUPUESTO'!$A$4:$Q$503,16,FALSE)="X", "X", ""),"")</f>
        <v/>
      </c>
      <c r="Q248" t="str">
        <f>_xlfn.IFNA(IF(VLOOKUP($A248,'DESGLOSE PRESUPUESTO'!$A$4:$Q$503,17,FALSE)="X", "X", ""),"")</f>
        <v/>
      </c>
      <c r="R248">
        <f>SUMIF('DESGLOSE PRESUPUESTO'!$A$5:$A$503,$A$5:$A$264,'DESGLOSE PRESUPUESTO'!$S$5:$S$503)</f>
        <v>0</v>
      </c>
    </row>
    <row r="249" spans="1:18" x14ac:dyDescent="0.25">
      <c r="A249" s="3" t="s">
        <v>801</v>
      </c>
      <c r="B249" t="str">
        <f>_xlfn.IFNA(VLOOKUP($A249,'DESGLOSE PRESUPUESTO'!$A$4:B$503,2,FALSE),"")</f>
        <v/>
      </c>
      <c r="C249" t="str">
        <f>_xlfn.IFNA(VLOOKUP($A249,'DESGLOSE PRESUPUESTO'!$A$4:C$503,3,FALSE),"")</f>
        <v/>
      </c>
      <c r="D249" t="str">
        <f>_xlfn.IFNA(VLOOKUP($A249,'DESGLOSE PRESUPUESTO'!$A$4:D$503,4,FALSE),"")</f>
        <v/>
      </c>
      <c r="E249" t="str">
        <f>_xlfn.IFNA(VLOOKUP($A249,'DESGLOSE PRESUPUESTO'!$A$4:E$503,5,FALSE),"")</f>
        <v/>
      </c>
      <c r="F249" t="str">
        <f>_xlfn.IFNA(IF(VLOOKUP($A249,'DESGLOSE PRESUPUESTO'!$A$4:$Q$503,6,FALSE)="X", "X", ""),"")</f>
        <v/>
      </c>
      <c r="G249" t="str">
        <f>_xlfn.IFNA(IF(VLOOKUP($A249,'DESGLOSE PRESUPUESTO'!$A$4:$Q$503,7,FALSE)="X", "X", ""),"")</f>
        <v/>
      </c>
      <c r="H249" t="str">
        <f>_xlfn.IFNA(IF(VLOOKUP($A249,'DESGLOSE PRESUPUESTO'!$A$4:$Q$503,8,FALSE)="X", "X", ""),"")</f>
        <v/>
      </c>
      <c r="I249" t="str">
        <f>_xlfn.IFNA(IF(VLOOKUP($A249,'DESGLOSE PRESUPUESTO'!$A$4:$Q$503,9,FALSE)="X", "X", ""),"")</f>
        <v/>
      </c>
      <c r="J249" t="str">
        <f>_xlfn.IFNA(IF(VLOOKUP($A249,'DESGLOSE PRESUPUESTO'!$A$4:$Q$503,10,FALSE)="X", "X", ""),"")</f>
        <v/>
      </c>
      <c r="K249" t="str">
        <f>_xlfn.IFNA(IF(VLOOKUP($A249,'DESGLOSE PRESUPUESTO'!$A$4:$Q$503,11,FALSE)="X", "X", ""),"")</f>
        <v/>
      </c>
      <c r="L249" t="str">
        <f>_xlfn.IFNA(IF(VLOOKUP($A249,'DESGLOSE PRESUPUESTO'!$A$4:$Q$503,12,FALSE)="X", "X", ""),"")</f>
        <v/>
      </c>
      <c r="M249" t="str">
        <f>_xlfn.IFNA(IF(VLOOKUP($A249,'DESGLOSE PRESUPUESTO'!$A$4:$Q$503,13,FALSE)="X", "X", ""),"")</f>
        <v/>
      </c>
      <c r="N249" t="str">
        <f>_xlfn.IFNA(IF(VLOOKUP($A249,'DESGLOSE PRESUPUESTO'!$A$4:$Q$503,14,FALSE)="X", "X", ""),"")</f>
        <v/>
      </c>
      <c r="O249" t="str">
        <f>_xlfn.IFNA(IF(VLOOKUP($A249,'DESGLOSE PRESUPUESTO'!$A$4:$Q$503,15,FALSE)="X", "X", ""),"")</f>
        <v/>
      </c>
      <c r="P249" t="str">
        <f>_xlfn.IFNA(IF(VLOOKUP($A249,'DESGLOSE PRESUPUESTO'!$A$4:$Q$503,16,FALSE)="X", "X", ""),"")</f>
        <v/>
      </c>
      <c r="Q249" t="str">
        <f>_xlfn.IFNA(IF(VLOOKUP($A249,'DESGLOSE PRESUPUESTO'!$A$4:$Q$503,17,FALSE)="X", "X", ""),"")</f>
        <v/>
      </c>
      <c r="R249">
        <f>SUMIF('DESGLOSE PRESUPUESTO'!$A$5:$A$503,$A$5:$A$264,'DESGLOSE PRESUPUESTO'!$S$5:$S$503)</f>
        <v>0</v>
      </c>
    </row>
    <row r="250" spans="1:18" x14ac:dyDescent="0.25">
      <c r="A250" s="3" t="s">
        <v>802</v>
      </c>
      <c r="B250" t="str">
        <f>_xlfn.IFNA(VLOOKUP($A250,'DESGLOSE PRESUPUESTO'!$A$4:B$503,2,FALSE),"")</f>
        <v/>
      </c>
      <c r="C250" t="str">
        <f>_xlfn.IFNA(VLOOKUP($A250,'DESGLOSE PRESUPUESTO'!$A$4:C$503,3,FALSE),"")</f>
        <v/>
      </c>
      <c r="D250" t="str">
        <f>_xlfn.IFNA(VLOOKUP($A250,'DESGLOSE PRESUPUESTO'!$A$4:D$503,4,FALSE),"")</f>
        <v/>
      </c>
      <c r="E250" t="str">
        <f>_xlfn.IFNA(VLOOKUP($A250,'DESGLOSE PRESUPUESTO'!$A$4:E$503,5,FALSE),"")</f>
        <v/>
      </c>
      <c r="F250" t="str">
        <f>_xlfn.IFNA(IF(VLOOKUP($A250,'DESGLOSE PRESUPUESTO'!$A$4:$Q$503,6,FALSE)="X", "X", ""),"")</f>
        <v/>
      </c>
      <c r="G250" t="str">
        <f>_xlfn.IFNA(IF(VLOOKUP($A250,'DESGLOSE PRESUPUESTO'!$A$4:$Q$503,7,FALSE)="X", "X", ""),"")</f>
        <v/>
      </c>
      <c r="H250" t="str">
        <f>_xlfn.IFNA(IF(VLOOKUP($A250,'DESGLOSE PRESUPUESTO'!$A$4:$Q$503,8,FALSE)="X", "X", ""),"")</f>
        <v/>
      </c>
      <c r="I250" t="str">
        <f>_xlfn.IFNA(IF(VLOOKUP($A250,'DESGLOSE PRESUPUESTO'!$A$4:$Q$503,9,FALSE)="X", "X", ""),"")</f>
        <v/>
      </c>
      <c r="J250" t="str">
        <f>_xlfn.IFNA(IF(VLOOKUP($A250,'DESGLOSE PRESUPUESTO'!$A$4:$Q$503,10,FALSE)="X", "X", ""),"")</f>
        <v/>
      </c>
      <c r="K250" t="str">
        <f>_xlfn.IFNA(IF(VLOOKUP($A250,'DESGLOSE PRESUPUESTO'!$A$4:$Q$503,11,FALSE)="X", "X", ""),"")</f>
        <v/>
      </c>
      <c r="L250" t="str">
        <f>_xlfn.IFNA(IF(VLOOKUP($A250,'DESGLOSE PRESUPUESTO'!$A$4:$Q$503,12,FALSE)="X", "X", ""),"")</f>
        <v/>
      </c>
      <c r="M250" t="str">
        <f>_xlfn.IFNA(IF(VLOOKUP($A250,'DESGLOSE PRESUPUESTO'!$A$4:$Q$503,13,FALSE)="X", "X", ""),"")</f>
        <v/>
      </c>
      <c r="N250" t="str">
        <f>_xlfn.IFNA(IF(VLOOKUP($A250,'DESGLOSE PRESUPUESTO'!$A$4:$Q$503,14,FALSE)="X", "X", ""),"")</f>
        <v/>
      </c>
      <c r="O250" t="str">
        <f>_xlfn.IFNA(IF(VLOOKUP($A250,'DESGLOSE PRESUPUESTO'!$A$4:$Q$503,15,FALSE)="X", "X", ""),"")</f>
        <v/>
      </c>
      <c r="P250" t="str">
        <f>_xlfn.IFNA(IF(VLOOKUP($A250,'DESGLOSE PRESUPUESTO'!$A$4:$Q$503,16,FALSE)="X", "X", ""),"")</f>
        <v/>
      </c>
      <c r="Q250" t="str">
        <f>_xlfn.IFNA(IF(VLOOKUP($A250,'DESGLOSE PRESUPUESTO'!$A$4:$Q$503,17,FALSE)="X", "X", ""),"")</f>
        <v/>
      </c>
      <c r="R250">
        <f>SUMIF('DESGLOSE PRESUPUESTO'!$A$5:$A$503,$A$5:$A$264,'DESGLOSE PRESUPUESTO'!$S$5:$S$503)</f>
        <v>0</v>
      </c>
    </row>
    <row r="251" spans="1:18" x14ac:dyDescent="0.25">
      <c r="A251" s="3" t="s">
        <v>803</v>
      </c>
      <c r="B251" t="str">
        <f>_xlfn.IFNA(VLOOKUP($A251,'DESGLOSE PRESUPUESTO'!$A$4:B$503,2,FALSE),"")</f>
        <v/>
      </c>
      <c r="C251" t="str">
        <f>_xlfn.IFNA(VLOOKUP($A251,'DESGLOSE PRESUPUESTO'!$A$4:C$503,3,FALSE),"")</f>
        <v/>
      </c>
      <c r="D251" t="str">
        <f>_xlfn.IFNA(VLOOKUP($A251,'DESGLOSE PRESUPUESTO'!$A$4:D$503,4,FALSE),"")</f>
        <v/>
      </c>
      <c r="E251" t="str">
        <f>_xlfn.IFNA(VLOOKUP($A251,'DESGLOSE PRESUPUESTO'!$A$4:E$503,5,FALSE),"")</f>
        <v/>
      </c>
      <c r="F251" t="str">
        <f>_xlfn.IFNA(IF(VLOOKUP($A251,'DESGLOSE PRESUPUESTO'!$A$4:$Q$503,6,FALSE)="X", "X", ""),"")</f>
        <v/>
      </c>
      <c r="G251" t="str">
        <f>_xlfn.IFNA(IF(VLOOKUP($A251,'DESGLOSE PRESUPUESTO'!$A$4:$Q$503,7,FALSE)="X", "X", ""),"")</f>
        <v/>
      </c>
      <c r="H251" t="str">
        <f>_xlfn.IFNA(IF(VLOOKUP($A251,'DESGLOSE PRESUPUESTO'!$A$4:$Q$503,8,FALSE)="X", "X", ""),"")</f>
        <v/>
      </c>
      <c r="I251" t="str">
        <f>_xlfn.IFNA(IF(VLOOKUP($A251,'DESGLOSE PRESUPUESTO'!$A$4:$Q$503,9,FALSE)="X", "X", ""),"")</f>
        <v/>
      </c>
      <c r="J251" t="str">
        <f>_xlfn.IFNA(IF(VLOOKUP($A251,'DESGLOSE PRESUPUESTO'!$A$4:$Q$503,10,FALSE)="X", "X", ""),"")</f>
        <v/>
      </c>
      <c r="K251" t="str">
        <f>_xlfn.IFNA(IF(VLOOKUP($A251,'DESGLOSE PRESUPUESTO'!$A$4:$Q$503,11,FALSE)="X", "X", ""),"")</f>
        <v/>
      </c>
      <c r="L251" t="str">
        <f>_xlfn.IFNA(IF(VLOOKUP($A251,'DESGLOSE PRESUPUESTO'!$A$4:$Q$503,12,FALSE)="X", "X", ""),"")</f>
        <v/>
      </c>
      <c r="M251" t="str">
        <f>_xlfn.IFNA(IF(VLOOKUP($A251,'DESGLOSE PRESUPUESTO'!$A$4:$Q$503,13,FALSE)="X", "X", ""),"")</f>
        <v/>
      </c>
      <c r="N251" t="str">
        <f>_xlfn.IFNA(IF(VLOOKUP($A251,'DESGLOSE PRESUPUESTO'!$A$4:$Q$503,14,FALSE)="X", "X", ""),"")</f>
        <v/>
      </c>
      <c r="O251" t="str">
        <f>_xlfn.IFNA(IF(VLOOKUP($A251,'DESGLOSE PRESUPUESTO'!$A$4:$Q$503,15,FALSE)="X", "X", ""),"")</f>
        <v/>
      </c>
      <c r="P251" t="str">
        <f>_xlfn.IFNA(IF(VLOOKUP($A251,'DESGLOSE PRESUPUESTO'!$A$4:$Q$503,16,FALSE)="X", "X", ""),"")</f>
        <v/>
      </c>
      <c r="Q251" t="str">
        <f>_xlfn.IFNA(IF(VLOOKUP($A251,'DESGLOSE PRESUPUESTO'!$A$4:$Q$503,17,FALSE)="X", "X", ""),"")</f>
        <v/>
      </c>
      <c r="R251">
        <f>SUMIF('DESGLOSE PRESUPUESTO'!$A$5:$A$503,$A$5:$A$264,'DESGLOSE PRESUPUESTO'!$S$5:$S$503)</f>
        <v>0</v>
      </c>
    </row>
    <row r="252" spans="1:18" x14ac:dyDescent="0.25">
      <c r="A252" s="3" t="s">
        <v>804</v>
      </c>
      <c r="B252" t="str">
        <f>_xlfn.IFNA(VLOOKUP($A252,'DESGLOSE PRESUPUESTO'!$A$4:B$503,2,FALSE),"")</f>
        <v/>
      </c>
      <c r="C252" t="str">
        <f>_xlfn.IFNA(VLOOKUP($A252,'DESGLOSE PRESUPUESTO'!$A$4:C$503,3,FALSE),"")</f>
        <v/>
      </c>
      <c r="D252" t="str">
        <f>_xlfn.IFNA(VLOOKUP($A252,'DESGLOSE PRESUPUESTO'!$A$4:D$503,4,FALSE),"")</f>
        <v/>
      </c>
      <c r="E252" t="str">
        <f>_xlfn.IFNA(VLOOKUP($A252,'DESGLOSE PRESUPUESTO'!$A$4:E$503,5,FALSE),"")</f>
        <v/>
      </c>
      <c r="F252" t="str">
        <f>_xlfn.IFNA(IF(VLOOKUP($A252,'DESGLOSE PRESUPUESTO'!$A$4:$Q$503,6,FALSE)="X", "X", ""),"")</f>
        <v/>
      </c>
      <c r="G252" t="str">
        <f>_xlfn.IFNA(IF(VLOOKUP($A252,'DESGLOSE PRESUPUESTO'!$A$4:$Q$503,7,FALSE)="X", "X", ""),"")</f>
        <v/>
      </c>
      <c r="H252" t="str">
        <f>_xlfn.IFNA(IF(VLOOKUP($A252,'DESGLOSE PRESUPUESTO'!$A$4:$Q$503,8,FALSE)="X", "X", ""),"")</f>
        <v/>
      </c>
      <c r="I252" t="str">
        <f>_xlfn.IFNA(IF(VLOOKUP($A252,'DESGLOSE PRESUPUESTO'!$A$4:$Q$503,9,FALSE)="X", "X", ""),"")</f>
        <v/>
      </c>
      <c r="J252" t="str">
        <f>_xlfn.IFNA(IF(VLOOKUP($A252,'DESGLOSE PRESUPUESTO'!$A$4:$Q$503,10,FALSE)="X", "X", ""),"")</f>
        <v/>
      </c>
      <c r="K252" t="str">
        <f>_xlfn.IFNA(IF(VLOOKUP($A252,'DESGLOSE PRESUPUESTO'!$A$4:$Q$503,11,FALSE)="X", "X", ""),"")</f>
        <v/>
      </c>
      <c r="L252" t="str">
        <f>_xlfn.IFNA(IF(VLOOKUP($A252,'DESGLOSE PRESUPUESTO'!$A$4:$Q$503,12,FALSE)="X", "X", ""),"")</f>
        <v/>
      </c>
      <c r="M252" t="str">
        <f>_xlfn.IFNA(IF(VLOOKUP($A252,'DESGLOSE PRESUPUESTO'!$A$4:$Q$503,13,FALSE)="X", "X", ""),"")</f>
        <v/>
      </c>
      <c r="N252" t="str">
        <f>_xlfn.IFNA(IF(VLOOKUP($A252,'DESGLOSE PRESUPUESTO'!$A$4:$Q$503,14,FALSE)="X", "X", ""),"")</f>
        <v/>
      </c>
      <c r="O252" t="str">
        <f>_xlfn.IFNA(IF(VLOOKUP($A252,'DESGLOSE PRESUPUESTO'!$A$4:$Q$503,15,FALSE)="X", "X", ""),"")</f>
        <v/>
      </c>
      <c r="P252" t="str">
        <f>_xlfn.IFNA(IF(VLOOKUP($A252,'DESGLOSE PRESUPUESTO'!$A$4:$Q$503,16,FALSE)="X", "X", ""),"")</f>
        <v/>
      </c>
      <c r="Q252" t="str">
        <f>_xlfn.IFNA(IF(VLOOKUP($A252,'DESGLOSE PRESUPUESTO'!$A$4:$Q$503,17,FALSE)="X", "X", ""),"")</f>
        <v/>
      </c>
      <c r="R252">
        <f>SUMIF('DESGLOSE PRESUPUESTO'!$A$5:$A$503,$A$5:$A$264,'DESGLOSE PRESUPUESTO'!$S$5:$S$503)</f>
        <v>0</v>
      </c>
    </row>
    <row r="253" spans="1:18" x14ac:dyDescent="0.25">
      <c r="A253" s="3" t="s">
        <v>805</v>
      </c>
      <c r="B253" t="str">
        <f>_xlfn.IFNA(VLOOKUP($A253,'DESGLOSE PRESUPUESTO'!$A$4:B$503,2,FALSE),"")</f>
        <v/>
      </c>
      <c r="C253" t="str">
        <f>_xlfn.IFNA(VLOOKUP($A253,'DESGLOSE PRESUPUESTO'!$A$4:C$503,3,FALSE),"")</f>
        <v/>
      </c>
      <c r="D253" t="str">
        <f>_xlfn.IFNA(VLOOKUP($A253,'DESGLOSE PRESUPUESTO'!$A$4:D$503,4,FALSE),"")</f>
        <v/>
      </c>
      <c r="E253" t="str">
        <f>_xlfn.IFNA(VLOOKUP($A253,'DESGLOSE PRESUPUESTO'!$A$4:E$503,5,FALSE),"")</f>
        <v/>
      </c>
      <c r="F253" t="str">
        <f>_xlfn.IFNA(IF(VLOOKUP($A253,'DESGLOSE PRESUPUESTO'!$A$4:$Q$503,6,FALSE)="X", "X", ""),"")</f>
        <v/>
      </c>
      <c r="G253" t="str">
        <f>_xlfn.IFNA(IF(VLOOKUP($A253,'DESGLOSE PRESUPUESTO'!$A$4:$Q$503,7,FALSE)="X", "X", ""),"")</f>
        <v/>
      </c>
      <c r="H253" t="str">
        <f>_xlfn.IFNA(IF(VLOOKUP($A253,'DESGLOSE PRESUPUESTO'!$A$4:$Q$503,8,FALSE)="X", "X", ""),"")</f>
        <v/>
      </c>
      <c r="I253" t="str">
        <f>_xlfn.IFNA(IF(VLOOKUP($A253,'DESGLOSE PRESUPUESTO'!$A$4:$Q$503,9,FALSE)="X", "X", ""),"")</f>
        <v/>
      </c>
      <c r="J253" t="str">
        <f>_xlfn.IFNA(IF(VLOOKUP($A253,'DESGLOSE PRESUPUESTO'!$A$4:$Q$503,10,FALSE)="X", "X", ""),"")</f>
        <v/>
      </c>
      <c r="K253" t="str">
        <f>_xlfn.IFNA(IF(VLOOKUP($A253,'DESGLOSE PRESUPUESTO'!$A$4:$Q$503,11,FALSE)="X", "X", ""),"")</f>
        <v/>
      </c>
      <c r="L253" t="str">
        <f>_xlfn.IFNA(IF(VLOOKUP($A253,'DESGLOSE PRESUPUESTO'!$A$4:$Q$503,12,FALSE)="X", "X", ""),"")</f>
        <v/>
      </c>
      <c r="M253" t="str">
        <f>_xlfn.IFNA(IF(VLOOKUP($A253,'DESGLOSE PRESUPUESTO'!$A$4:$Q$503,13,FALSE)="X", "X", ""),"")</f>
        <v/>
      </c>
      <c r="N253" t="str">
        <f>_xlfn.IFNA(IF(VLOOKUP($A253,'DESGLOSE PRESUPUESTO'!$A$4:$Q$503,14,FALSE)="X", "X", ""),"")</f>
        <v/>
      </c>
      <c r="O253" t="str">
        <f>_xlfn.IFNA(IF(VLOOKUP($A253,'DESGLOSE PRESUPUESTO'!$A$4:$Q$503,15,FALSE)="X", "X", ""),"")</f>
        <v/>
      </c>
      <c r="P253" t="str">
        <f>_xlfn.IFNA(IF(VLOOKUP($A253,'DESGLOSE PRESUPUESTO'!$A$4:$Q$503,16,FALSE)="X", "X", ""),"")</f>
        <v/>
      </c>
      <c r="Q253" t="str">
        <f>_xlfn.IFNA(IF(VLOOKUP($A253,'DESGLOSE PRESUPUESTO'!$A$4:$Q$503,17,FALSE)="X", "X", ""),"")</f>
        <v/>
      </c>
      <c r="R253">
        <f>SUMIF('DESGLOSE PRESUPUESTO'!$A$5:$A$503,$A$5:$A$264,'DESGLOSE PRESUPUESTO'!$S$5:$S$503)</f>
        <v>0</v>
      </c>
    </row>
    <row r="254" spans="1:18" x14ac:dyDescent="0.25">
      <c r="A254" s="3" t="s">
        <v>806</v>
      </c>
      <c r="B254" t="str">
        <f>_xlfn.IFNA(VLOOKUP($A254,'DESGLOSE PRESUPUESTO'!$A$4:B$503,2,FALSE),"")</f>
        <v/>
      </c>
      <c r="C254" t="str">
        <f>_xlfn.IFNA(VLOOKUP($A254,'DESGLOSE PRESUPUESTO'!$A$4:C$503,3,FALSE),"")</f>
        <v/>
      </c>
      <c r="D254" t="str">
        <f>_xlfn.IFNA(VLOOKUP($A254,'DESGLOSE PRESUPUESTO'!$A$4:D$503,4,FALSE),"")</f>
        <v/>
      </c>
      <c r="E254" t="str">
        <f>_xlfn.IFNA(VLOOKUP($A254,'DESGLOSE PRESUPUESTO'!$A$4:E$503,5,FALSE),"")</f>
        <v/>
      </c>
      <c r="F254" t="str">
        <f>_xlfn.IFNA(IF(VLOOKUP($A254,'DESGLOSE PRESUPUESTO'!$A$4:$Q$503,6,FALSE)="X", "X", ""),"")</f>
        <v/>
      </c>
      <c r="G254" t="str">
        <f>_xlfn.IFNA(IF(VLOOKUP($A254,'DESGLOSE PRESUPUESTO'!$A$4:$Q$503,7,FALSE)="X", "X", ""),"")</f>
        <v/>
      </c>
      <c r="H254" t="str">
        <f>_xlfn.IFNA(IF(VLOOKUP($A254,'DESGLOSE PRESUPUESTO'!$A$4:$Q$503,8,FALSE)="X", "X", ""),"")</f>
        <v/>
      </c>
      <c r="I254" t="str">
        <f>_xlfn.IFNA(IF(VLOOKUP($A254,'DESGLOSE PRESUPUESTO'!$A$4:$Q$503,9,FALSE)="X", "X", ""),"")</f>
        <v/>
      </c>
      <c r="J254" t="str">
        <f>_xlfn.IFNA(IF(VLOOKUP($A254,'DESGLOSE PRESUPUESTO'!$A$4:$Q$503,10,FALSE)="X", "X", ""),"")</f>
        <v/>
      </c>
      <c r="K254" t="str">
        <f>_xlfn.IFNA(IF(VLOOKUP($A254,'DESGLOSE PRESUPUESTO'!$A$4:$Q$503,11,FALSE)="X", "X", ""),"")</f>
        <v/>
      </c>
      <c r="L254" t="str">
        <f>_xlfn.IFNA(IF(VLOOKUP($A254,'DESGLOSE PRESUPUESTO'!$A$4:$Q$503,12,FALSE)="X", "X", ""),"")</f>
        <v/>
      </c>
      <c r="M254" t="str">
        <f>_xlfn.IFNA(IF(VLOOKUP($A254,'DESGLOSE PRESUPUESTO'!$A$4:$Q$503,13,FALSE)="X", "X", ""),"")</f>
        <v/>
      </c>
      <c r="N254" t="str">
        <f>_xlfn.IFNA(IF(VLOOKUP($A254,'DESGLOSE PRESUPUESTO'!$A$4:$Q$503,14,FALSE)="X", "X", ""),"")</f>
        <v/>
      </c>
      <c r="O254" t="str">
        <f>_xlfn.IFNA(IF(VLOOKUP($A254,'DESGLOSE PRESUPUESTO'!$A$4:$Q$503,15,FALSE)="X", "X", ""),"")</f>
        <v/>
      </c>
      <c r="P254" t="str">
        <f>_xlfn.IFNA(IF(VLOOKUP($A254,'DESGLOSE PRESUPUESTO'!$A$4:$Q$503,16,FALSE)="X", "X", ""),"")</f>
        <v/>
      </c>
      <c r="Q254" t="str">
        <f>_xlfn.IFNA(IF(VLOOKUP($A254,'DESGLOSE PRESUPUESTO'!$A$4:$Q$503,17,FALSE)="X", "X", ""),"")</f>
        <v/>
      </c>
      <c r="R254">
        <f>SUMIF('DESGLOSE PRESUPUESTO'!$A$5:$A$503,$A$5:$A$264,'DESGLOSE PRESUPUESTO'!$S$5:$S$503)</f>
        <v>0</v>
      </c>
    </row>
    <row r="255" spans="1:18" x14ac:dyDescent="0.25">
      <c r="A255" s="3" t="s">
        <v>807</v>
      </c>
      <c r="B255" t="str">
        <f>_xlfn.IFNA(VLOOKUP($A255,'DESGLOSE PRESUPUESTO'!$A$4:B$503,2,FALSE),"")</f>
        <v/>
      </c>
      <c r="C255" t="str">
        <f>_xlfn.IFNA(VLOOKUP($A255,'DESGLOSE PRESUPUESTO'!$A$4:C$503,3,FALSE),"")</f>
        <v/>
      </c>
      <c r="D255" t="str">
        <f>_xlfn.IFNA(VLOOKUP($A255,'DESGLOSE PRESUPUESTO'!$A$4:D$503,4,FALSE),"")</f>
        <v/>
      </c>
      <c r="E255" t="str">
        <f>_xlfn.IFNA(VLOOKUP($A255,'DESGLOSE PRESUPUESTO'!$A$4:E$503,5,FALSE),"")</f>
        <v/>
      </c>
      <c r="F255" t="str">
        <f>_xlfn.IFNA(IF(VLOOKUP($A255,'DESGLOSE PRESUPUESTO'!$A$4:$Q$503,6,FALSE)="X", "X", ""),"")</f>
        <v/>
      </c>
      <c r="G255" t="str">
        <f>_xlfn.IFNA(IF(VLOOKUP($A255,'DESGLOSE PRESUPUESTO'!$A$4:$Q$503,7,FALSE)="X", "X", ""),"")</f>
        <v/>
      </c>
      <c r="H255" t="str">
        <f>_xlfn.IFNA(IF(VLOOKUP($A255,'DESGLOSE PRESUPUESTO'!$A$4:$Q$503,8,FALSE)="X", "X", ""),"")</f>
        <v/>
      </c>
      <c r="I255" t="str">
        <f>_xlfn.IFNA(IF(VLOOKUP($A255,'DESGLOSE PRESUPUESTO'!$A$4:$Q$503,9,FALSE)="X", "X", ""),"")</f>
        <v/>
      </c>
      <c r="J255" t="str">
        <f>_xlfn.IFNA(IF(VLOOKUP($A255,'DESGLOSE PRESUPUESTO'!$A$4:$Q$503,10,FALSE)="X", "X", ""),"")</f>
        <v/>
      </c>
      <c r="K255" t="str">
        <f>_xlfn.IFNA(IF(VLOOKUP($A255,'DESGLOSE PRESUPUESTO'!$A$4:$Q$503,11,FALSE)="X", "X", ""),"")</f>
        <v/>
      </c>
      <c r="L255" t="str">
        <f>_xlfn.IFNA(IF(VLOOKUP($A255,'DESGLOSE PRESUPUESTO'!$A$4:$Q$503,12,FALSE)="X", "X", ""),"")</f>
        <v/>
      </c>
      <c r="M255" t="str">
        <f>_xlfn.IFNA(IF(VLOOKUP($A255,'DESGLOSE PRESUPUESTO'!$A$4:$Q$503,13,FALSE)="X", "X", ""),"")</f>
        <v/>
      </c>
      <c r="N255" t="str">
        <f>_xlfn.IFNA(IF(VLOOKUP($A255,'DESGLOSE PRESUPUESTO'!$A$4:$Q$503,14,FALSE)="X", "X", ""),"")</f>
        <v/>
      </c>
      <c r="O255" t="str">
        <f>_xlfn.IFNA(IF(VLOOKUP($A255,'DESGLOSE PRESUPUESTO'!$A$4:$Q$503,15,FALSE)="X", "X", ""),"")</f>
        <v/>
      </c>
      <c r="P255" t="str">
        <f>_xlfn.IFNA(IF(VLOOKUP($A255,'DESGLOSE PRESUPUESTO'!$A$4:$Q$503,16,FALSE)="X", "X", ""),"")</f>
        <v/>
      </c>
      <c r="Q255" t="str">
        <f>_xlfn.IFNA(IF(VLOOKUP($A255,'DESGLOSE PRESUPUESTO'!$A$4:$Q$503,17,FALSE)="X", "X", ""),"")</f>
        <v/>
      </c>
      <c r="R255">
        <f>SUMIF('DESGLOSE PRESUPUESTO'!$A$5:$A$503,$A$5:$A$264,'DESGLOSE PRESUPUESTO'!$S$5:$S$503)</f>
        <v>0</v>
      </c>
    </row>
    <row r="256" spans="1:18" x14ac:dyDescent="0.25">
      <c r="A256" s="3" t="s">
        <v>808</v>
      </c>
      <c r="B256" t="str">
        <f>_xlfn.IFNA(VLOOKUP($A256,'DESGLOSE PRESUPUESTO'!$A$4:B$503,2,FALSE),"")</f>
        <v/>
      </c>
      <c r="C256" t="str">
        <f>_xlfn.IFNA(VLOOKUP($A256,'DESGLOSE PRESUPUESTO'!$A$4:C$503,3,FALSE),"")</f>
        <v/>
      </c>
      <c r="D256" t="str">
        <f>_xlfn.IFNA(VLOOKUP($A256,'DESGLOSE PRESUPUESTO'!$A$4:D$503,4,FALSE),"")</f>
        <v/>
      </c>
      <c r="E256" t="str">
        <f>_xlfn.IFNA(VLOOKUP($A256,'DESGLOSE PRESUPUESTO'!$A$4:E$503,5,FALSE),"")</f>
        <v/>
      </c>
      <c r="F256" t="str">
        <f>_xlfn.IFNA(IF(VLOOKUP($A256,'DESGLOSE PRESUPUESTO'!$A$4:$Q$503,6,FALSE)="X", "X", ""),"")</f>
        <v/>
      </c>
      <c r="G256" t="str">
        <f>_xlfn.IFNA(IF(VLOOKUP($A256,'DESGLOSE PRESUPUESTO'!$A$4:$Q$503,7,FALSE)="X", "X", ""),"")</f>
        <v/>
      </c>
      <c r="H256" t="str">
        <f>_xlfn.IFNA(IF(VLOOKUP($A256,'DESGLOSE PRESUPUESTO'!$A$4:$Q$503,8,FALSE)="X", "X", ""),"")</f>
        <v/>
      </c>
      <c r="I256" t="str">
        <f>_xlfn.IFNA(IF(VLOOKUP($A256,'DESGLOSE PRESUPUESTO'!$A$4:$Q$503,9,FALSE)="X", "X", ""),"")</f>
        <v/>
      </c>
      <c r="J256" t="str">
        <f>_xlfn.IFNA(IF(VLOOKUP($A256,'DESGLOSE PRESUPUESTO'!$A$4:$Q$503,10,FALSE)="X", "X", ""),"")</f>
        <v/>
      </c>
      <c r="K256" t="str">
        <f>_xlfn.IFNA(IF(VLOOKUP($A256,'DESGLOSE PRESUPUESTO'!$A$4:$Q$503,11,FALSE)="X", "X", ""),"")</f>
        <v/>
      </c>
      <c r="L256" t="str">
        <f>_xlfn.IFNA(IF(VLOOKUP($A256,'DESGLOSE PRESUPUESTO'!$A$4:$Q$503,12,FALSE)="X", "X", ""),"")</f>
        <v/>
      </c>
      <c r="M256" t="str">
        <f>_xlfn.IFNA(IF(VLOOKUP($A256,'DESGLOSE PRESUPUESTO'!$A$4:$Q$503,13,FALSE)="X", "X", ""),"")</f>
        <v/>
      </c>
      <c r="N256" t="str">
        <f>_xlfn.IFNA(IF(VLOOKUP($A256,'DESGLOSE PRESUPUESTO'!$A$4:$Q$503,14,FALSE)="X", "X", ""),"")</f>
        <v/>
      </c>
      <c r="O256" t="str">
        <f>_xlfn.IFNA(IF(VLOOKUP($A256,'DESGLOSE PRESUPUESTO'!$A$4:$Q$503,15,FALSE)="X", "X", ""),"")</f>
        <v/>
      </c>
      <c r="P256" t="str">
        <f>_xlfn.IFNA(IF(VLOOKUP($A256,'DESGLOSE PRESUPUESTO'!$A$4:$Q$503,16,FALSE)="X", "X", ""),"")</f>
        <v/>
      </c>
      <c r="Q256" t="str">
        <f>_xlfn.IFNA(IF(VLOOKUP($A256,'DESGLOSE PRESUPUESTO'!$A$4:$Q$503,17,FALSE)="X", "X", ""),"")</f>
        <v/>
      </c>
      <c r="R256">
        <f>SUMIF('DESGLOSE PRESUPUESTO'!$A$5:$A$503,$A$5:$A$264,'DESGLOSE PRESUPUESTO'!$S$5:$S$503)</f>
        <v>0</v>
      </c>
    </row>
    <row r="257" spans="1:18" x14ac:dyDescent="0.25">
      <c r="A257" s="3" t="s">
        <v>809</v>
      </c>
      <c r="B257" t="str">
        <f>_xlfn.IFNA(VLOOKUP($A257,'DESGLOSE PRESUPUESTO'!$A$4:B$503,2,FALSE),"")</f>
        <v/>
      </c>
      <c r="C257" t="str">
        <f>_xlfn.IFNA(VLOOKUP($A257,'DESGLOSE PRESUPUESTO'!$A$4:C$503,3,FALSE),"")</f>
        <v/>
      </c>
      <c r="D257" t="str">
        <f>_xlfn.IFNA(VLOOKUP($A257,'DESGLOSE PRESUPUESTO'!$A$4:D$503,4,FALSE),"")</f>
        <v/>
      </c>
      <c r="E257" t="str">
        <f>_xlfn.IFNA(VLOOKUP($A257,'DESGLOSE PRESUPUESTO'!$A$4:E$503,5,FALSE),"")</f>
        <v/>
      </c>
      <c r="F257" t="str">
        <f>_xlfn.IFNA(IF(VLOOKUP($A257,'DESGLOSE PRESUPUESTO'!$A$4:$Q$503,6,FALSE)="X", "X", ""),"")</f>
        <v/>
      </c>
      <c r="G257" t="str">
        <f>_xlfn.IFNA(IF(VLOOKUP($A257,'DESGLOSE PRESUPUESTO'!$A$4:$Q$503,7,FALSE)="X", "X", ""),"")</f>
        <v/>
      </c>
      <c r="H257" t="str">
        <f>_xlfn.IFNA(IF(VLOOKUP($A257,'DESGLOSE PRESUPUESTO'!$A$4:$Q$503,8,FALSE)="X", "X", ""),"")</f>
        <v/>
      </c>
      <c r="I257" t="str">
        <f>_xlfn.IFNA(IF(VLOOKUP($A257,'DESGLOSE PRESUPUESTO'!$A$4:$Q$503,9,FALSE)="X", "X", ""),"")</f>
        <v/>
      </c>
      <c r="J257" t="str">
        <f>_xlfn.IFNA(IF(VLOOKUP($A257,'DESGLOSE PRESUPUESTO'!$A$4:$Q$503,10,FALSE)="X", "X", ""),"")</f>
        <v/>
      </c>
      <c r="K257" t="str">
        <f>_xlfn.IFNA(IF(VLOOKUP($A257,'DESGLOSE PRESUPUESTO'!$A$4:$Q$503,11,FALSE)="X", "X", ""),"")</f>
        <v/>
      </c>
      <c r="L257" t="str">
        <f>_xlfn.IFNA(IF(VLOOKUP($A257,'DESGLOSE PRESUPUESTO'!$A$4:$Q$503,12,FALSE)="X", "X", ""),"")</f>
        <v/>
      </c>
      <c r="M257" t="str">
        <f>_xlfn.IFNA(IF(VLOOKUP($A257,'DESGLOSE PRESUPUESTO'!$A$4:$Q$503,13,FALSE)="X", "X", ""),"")</f>
        <v/>
      </c>
      <c r="N257" t="str">
        <f>_xlfn.IFNA(IF(VLOOKUP($A257,'DESGLOSE PRESUPUESTO'!$A$4:$Q$503,14,FALSE)="X", "X", ""),"")</f>
        <v/>
      </c>
      <c r="O257" t="str">
        <f>_xlfn.IFNA(IF(VLOOKUP($A257,'DESGLOSE PRESUPUESTO'!$A$4:$Q$503,15,FALSE)="X", "X", ""),"")</f>
        <v/>
      </c>
      <c r="P257" t="str">
        <f>_xlfn.IFNA(IF(VLOOKUP($A257,'DESGLOSE PRESUPUESTO'!$A$4:$Q$503,16,FALSE)="X", "X", ""),"")</f>
        <v/>
      </c>
      <c r="Q257" t="str">
        <f>_xlfn.IFNA(IF(VLOOKUP($A257,'DESGLOSE PRESUPUESTO'!$A$4:$Q$503,17,FALSE)="X", "X", ""),"")</f>
        <v/>
      </c>
      <c r="R257">
        <f>SUMIF('DESGLOSE PRESUPUESTO'!$A$5:$A$503,$A$5:$A$264,'DESGLOSE PRESUPUESTO'!$S$5:$S$503)</f>
        <v>0</v>
      </c>
    </row>
    <row r="258" spans="1:18" x14ac:dyDescent="0.25">
      <c r="A258" s="3" t="s">
        <v>810</v>
      </c>
      <c r="B258" t="str">
        <f>_xlfn.IFNA(VLOOKUP($A258,'DESGLOSE PRESUPUESTO'!$A$4:B$503,2,FALSE),"")</f>
        <v/>
      </c>
      <c r="C258" t="str">
        <f>_xlfn.IFNA(VLOOKUP($A258,'DESGLOSE PRESUPUESTO'!$A$4:C$503,3,FALSE),"")</f>
        <v/>
      </c>
      <c r="D258" t="str">
        <f>_xlfn.IFNA(VLOOKUP($A258,'DESGLOSE PRESUPUESTO'!$A$4:D$503,4,FALSE),"")</f>
        <v/>
      </c>
      <c r="E258" t="str">
        <f>_xlfn.IFNA(VLOOKUP($A258,'DESGLOSE PRESUPUESTO'!$A$4:E$503,5,FALSE),"")</f>
        <v/>
      </c>
      <c r="F258" t="str">
        <f>_xlfn.IFNA(IF(VLOOKUP($A258,'DESGLOSE PRESUPUESTO'!$A$4:$Q$503,6,FALSE)="X", "X", ""),"")</f>
        <v/>
      </c>
      <c r="G258" t="str">
        <f>_xlfn.IFNA(IF(VLOOKUP($A258,'DESGLOSE PRESUPUESTO'!$A$4:$Q$503,7,FALSE)="X", "X", ""),"")</f>
        <v/>
      </c>
      <c r="H258" t="str">
        <f>_xlfn.IFNA(IF(VLOOKUP($A258,'DESGLOSE PRESUPUESTO'!$A$4:$Q$503,8,FALSE)="X", "X", ""),"")</f>
        <v/>
      </c>
      <c r="I258" t="str">
        <f>_xlfn.IFNA(IF(VLOOKUP($A258,'DESGLOSE PRESUPUESTO'!$A$4:$Q$503,9,FALSE)="X", "X", ""),"")</f>
        <v/>
      </c>
      <c r="J258" t="str">
        <f>_xlfn.IFNA(IF(VLOOKUP($A258,'DESGLOSE PRESUPUESTO'!$A$4:$Q$503,10,FALSE)="X", "X", ""),"")</f>
        <v/>
      </c>
      <c r="K258" t="str">
        <f>_xlfn.IFNA(IF(VLOOKUP($A258,'DESGLOSE PRESUPUESTO'!$A$4:$Q$503,11,FALSE)="X", "X", ""),"")</f>
        <v/>
      </c>
      <c r="L258" t="str">
        <f>_xlfn.IFNA(IF(VLOOKUP($A258,'DESGLOSE PRESUPUESTO'!$A$4:$Q$503,12,FALSE)="X", "X", ""),"")</f>
        <v/>
      </c>
      <c r="M258" t="str">
        <f>_xlfn.IFNA(IF(VLOOKUP($A258,'DESGLOSE PRESUPUESTO'!$A$4:$Q$503,13,FALSE)="X", "X", ""),"")</f>
        <v/>
      </c>
      <c r="N258" t="str">
        <f>_xlfn.IFNA(IF(VLOOKUP($A258,'DESGLOSE PRESUPUESTO'!$A$4:$Q$503,14,FALSE)="X", "X", ""),"")</f>
        <v/>
      </c>
      <c r="O258" t="str">
        <f>_xlfn.IFNA(IF(VLOOKUP($A258,'DESGLOSE PRESUPUESTO'!$A$4:$Q$503,15,FALSE)="X", "X", ""),"")</f>
        <v/>
      </c>
      <c r="P258" t="str">
        <f>_xlfn.IFNA(IF(VLOOKUP($A258,'DESGLOSE PRESUPUESTO'!$A$4:$Q$503,16,FALSE)="X", "X", ""),"")</f>
        <v/>
      </c>
      <c r="Q258" t="str">
        <f>_xlfn.IFNA(IF(VLOOKUP($A258,'DESGLOSE PRESUPUESTO'!$A$4:$Q$503,17,FALSE)="X", "X", ""),"")</f>
        <v/>
      </c>
      <c r="R258">
        <f>SUMIF('DESGLOSE PRESUPUESTO'!$A$5:$A$503,$A$5:$A$264,'DESGLOSE PRESUPUESTO'!$S$5:$S$503)</f>
        <v>0</v>
      </c>
    </row>
    <row r="259" spans="1:18" x14ac:dyDescent="0.25">
      <c r="A259" s="3" t="s">
        <v>811</v>
      </c>
      <c r="B259" t="str">
        <f>_xlfn.IFNA(VLOOKUP($A259,'DESGLOSE PRESUPUESTO'!$A$4:B$503,2,FALSE),"")</f>
        <v/>
      </c>
      <c r="C259" t="str">
        <f>_xlfn.IFNA(VLOOKUP($A259,'DESGLOSE PRESUPUESTO'!$A$4:C$503,3,FALSE),"")</f>
        <v/>
      </c>
      <c r="D259" t="str">
        <f>_xlfn.IFNA(VLOOKUP($A259,'DESGLOSE PRESUPUESTO'!$A$4:D$503,4,FALSE),"")</f>
        <v/>
      </c>
      <c r="E259" t="str">
        <f>_xlfn.IFNA(VLOOKUP($A259,'DESGLOSE PRESUPUESTO'!$A$4:E$503,5,FALSE),"")</f>
        <v/>
      </c>
      <c r="F259" t="str">
        <f>_xlfn.IFNA(IF(VLOOKUP($A259,'DESGLOSE PRESUPUESTO'!$A$4:$Q$503,6,FALSE)="X", "X", ""),"")</f>
        <v/>
      </c>
      <c r="G259" t="str">
        <f>_xlfn.IFNA(IF(VLOOKUP($A259,'DESGLOSE PRESUPUESTO'!$A$4:$Q$503,7,FALSE)="X", "X", ""),"")</f>
        <v/>
      </c>
      <c r="H259" t="str">
        <f>_xlfn.IFNA(IF(VLOOKUP($A259,'DESGLOSE PRESUPUESTO'!$A$4:$Q$503,8,FALSE)="X", "X", ""),"")</f>
        <v/>
      </c>
      <c r="I259" t="str">
        <f>_xlfn.IFNA(IF(VLOOKUP($A259,'DESGLOSE PRESUPUESTO'!$A$4:$Q$503,9,FALSE)="X", "X", ""),"")</f>
        <v/>
      </c>
      <c r="J259" t="str">
        <f>_xlfn.IFNA(IF(VLOOKUP($A259,'DESGLOSE PRESUPUESTO'!$A$4:$Q$503,10,FALSE)="X", "X", ""),"")</f>
        <v/>
      </c>
      <c r="K259" t="str">
        <f>_xlfn.IFNA(IF(VLOOKUP($A259,'DESGLOSE PRESUPUESTO'!$A$4:$Q$503,11,FALSE)="X", "X", ""),"")</f>
        <v/>
      </c>
      <c r="L259" t="str">
        <f>_xlfn.IFNA(IF(VLOOKUP($A259,'DESGLOSE PRESUPUESTO'!$A$4:$Q$503,12,FALSE)="X", "X", ""),"")</f>
        <v/>
      </c>
      <c r="M259" t="str">
        <f>_xlfn.IFNA(IF(VLOOKUP($A259,'DESGLOSE PRESUPUESTO'!$A$4:$Q$503,13,FALSE)="X", "X", ""),"")</f>
        <v/>
      </c>
      <c r="N259" t="str">
        <f>_xlfn.IFNA(IF(VLOOKUP($A259,'DESGLOSE PRESUPUESTO'!$A$4:$Q$503,14,FALSE)="X", "X", ""),"")</f>
        <v/>
      </c>
      <c r="O259" t="str">
        <f>_xlfn.IFNA(IF(VLOOKUP($A259,'DESGLOSE PRESUPUESTO'!$A$4:$Q$503,15,FALSE)="X", "X", ""),"")</f>
        <v/>
      </c>
      <c r="P259" t="str">
        <f>_xlfn.IFNA(IF(VLOOKUP($A259,'DESGLOSE PRESUPUESTO'!$A$4:$Q$503,16,FALSE)="X", "X", ""),"")</f>
        <v/>
      </c>
      <c r="Q259" t="str">
        <f>_xlfn.IFNA(IF(VLOOKUP($A259,'DESGLOSE PRESUPUESTO'!$A$4:$Q$503,17,FALSE)="X", "X", ""),"")</f>
        <v/>
      </c>
      <c r="R259">
        <f>SUMIF('DESGLOSE PRESUPUESTO'!$A$5:$A$503,$A$5:$A$264,'DESGLOSE PRESUPUESTO'!$S$5:$S$503)</f>
        <v>0</v>
      </c>
    </row>
    <row r="260" spans="1:18" x14ac:dyDescent="0.25">
      <c r="A260" s="3" t="s">
        <v>812</v>
      </c>
      <c r="B260" t="str">
        <f>_xlfn.IFNA(VLOOKUP($A260,'DESGLOSE PRESUPUESTO'!$A$4:B$503,2,FALSE),"")</f>
        <v/>
      </c>
      <c r="C260" t="str">
        <f>_xlfn.IFNA(VLOOKUP($A260,'DESGLOSE PRESUPUESTO'!$A$4:C$503,3,FALSE),"")</f>
        <v/>
      </c>
      <c r="D260" t="str">
        <f>_xlfn.IFNA(VLOOKUP($A260,'DESGLOSE PRESUPUESTO'!$A$4:D$503,4,FALSE),"")</f>
        <v/>
      </c>
      <c r="E260" t="str">
        <f>_xlfn.IFNA(VLOOKUP($A260,'DESGLOSE PRESUPUESTO'!$A$4:E$503,5,FALSE),"")</f>
        <v/>
      </c>
      <c r="F260" t="str">
        <f>_xlfn.IFNA(IF(VLOOKUP($A260,'DESGLOSE PRESUPUESTO'!$A$4:$Q$503,6,FALSE)="X", "X", ""),"")</f>
        <v/>
      </c>
      <c r="G260" t="str">
        <f>_xlfn.IFNA(IF(VLOOKUP($A260,'DESGLOSE PRESUPUESTO'!$A$4:$Q$503,7,FALSE)="X", "X", ""),"")</f>
        <v/>
      </c>
      <c r="H260" t="str">
        <f>_xlfn.IFNA(IF(VLOOKUP($A260,'DESGLOSE PRESUPUESTO'!$A$4:$Q$503,8,FALSE)="X", "X", ""),"")</f>
        <v/>
      </c>
      <c r="I260" t="str">
        <f>_xlfn.IFNA(IF(VLOOKUP($A260,'DESGLOSE PRESUPUESTO'!$A$4:$Q$503,9,FALSE)="X", "X", ""),"")</f>
        <v/>
      </c>
      <c r="J260" t="str">
        <f>_xlfn.IFNA(IF(VLOOKUP($A260,'DESGLOSE PRESUPUESTO'!$A$4:$Q$503,10,FALSE)="X", "X", ""),"")</f>
        <v/>
      </c>
      <c r="K260" t="str">
        <f>_xlfn.IFNA(IF(VLOOKUP($A260,'DESGLOSE PRESUPUESTO'!$A$4:$Q$503,11,FALSE)="X", "X", ""),"")</f>
        <v/>
      </c>
      <c r="L260" t="str">
        <f>_xlfn.IFNA(IF(VLOOKUP($A260,'DESGLOSE PRESUPUESTO'!$A$4:$Q$503,12,FALSE)="X", "X", ""),"")</f>
        <v/>
      </c>
      <c r="M260" t="str">
        <f>_xlfn.IFNA(IF(VLOOKUP($A260,'DESGLOSE PRESUPUESTO'!$A$4:$Q$503,13,FALSE)="X", "X", ""),"")</f>
        <v/>
      </c>
      <c r="N260" t="str">
        <f>_xlfn.IFNA(IF(VLOOKUP($A260,'DESGLOSE PRESUPUESTO'!$A$4:$Q$503,14,FALSE)="X", "X", ""),"")</f>
        <v/>
      </c>
      <c r="O260" t="str">
        <f>_xlfn.IFNA(IF(VLOOKUP($A260,'DESGLOSE PRESUPUESTO'!$A$4:$Q$503,15,FALSE)="X", "X", ""),"")</f>
        <v/>
      </c>
      <c r="P260" t="str">
        <f>_xlfn.IFNA(IF(VLOOKUP($A260,'DESGLOSE PRESUPUESTO'!$A$4:$Q$503,16,FALSE)="X", "X", ""),"")</f>
        <v/>
      </c>
      <c r="Q260" t="str">
        <f>_xlfn.IFNA(IF(VLOOKUP($A260,'DESGLOSE PRESUPUESTO'!$A$4:$Q$503,17,FALSE)="X", "X", ""),"")</f>
        <v/>
      </c>
      <c r="R260">
        <f>SUMIF('DESGLOSE PRESUPUESTO'!$A$5:$A$503,$A$5:$A$264,'DESGLOSE PRESUPUESTO'!$S$5:$S$503)</f>
        <v>0</v>
      </c>
    </row>
    <row r="261" spans="1:18" x14ac:dyDescent="0.25">
      <c r="A261" s="3" t="s">
        <v>813</v>
      </c>
      <c r="B261" t="str">
        <f>_xlfn.IFNA(VLOOKUP($A261,'DESGLOSE PRESUPUESTO'!$A$4:B$503,2,FALSE),"")</f>
        <v/>
      </c>
      <c r="C261" t="str">
        <f>_xlfn.IFNA(VLOOKUP($A261,'DESGLOSE PRESUPUESTO'!$A$4:C$503,3,FALSE),"")</f>
        <v/>
      </c>
      <c r="D261" t="str">
        <f>_xlfn.IFNA(VLOOKUP($A261,'DESGLOSE PRESUPUESTO'!$A$4:D$503,4,FALSE),"")</f>
        <v/>
      </c>
      <c r="E261" t="str">
        <f>_xlfn.IFNA(VLOOKUP($A261,'DESGLOSE PRESUPUESTO'!$A$4:E$503,5,FALSE),"")</f>
        <v/>
      </c>
      <c r="F261" t="str">
        <f>_xlfn.IFNA(IF(VLOOKUP($A261,'DESGLOSE PRESUPUESTO'!$A$4:$Q$503,6,FALSE)="X", "X", ""),"")</f>
        <v/>
      </c>
      <c r="G261" t="str">
        <f>_xlfn.IFNA(IF(VLOOKUP($A261,'DESGLOSE PRESUPUESTO'!$A$4:$Q$503,7,FALSE)="X", "X", ""),"")</f>
        <v/>
      </c>
      <c r="H261" t="str">
        <f>_xlfn.IFNA(IF(VLOOKUP($A261,'DESGLOSE PRESUPUESTO'!$A$4:$Q$503,8,FALSE)="X", "X", ""),"")</f>
        <v/>
      </c>
      <c r="I261" t="str">
        <f>_xlfn.IFNA(IF(VLOOKUP($A261,'DESGLOSE PRESUPUESTO'!$A$4:$Q$503,9,FALSE)="X", "X", ""),"")</f>
        <v/>
      </c>
      <c r="J261" t="str">
        <f>_xlfn.IFNA(IF(VLOOKUP($A261,'DESGLOSE PRESUPUESTO'!$A$4:$Q$503,10,FALSE)="X", "X", ""),"")</f>
        <v/>
      </c>
      <c r="K261" t="str">
        <f>_xlfn.IFNA(IF(VLOOKUP($A261,'DESGLOSE PRESUPUESTO'!$A$4:$Q$503,11,FALSE)="X", "X", ""),"")</f>
        <v/>
      </c>
      <c r="L261" t="str">
        <f>_xlfn.IFNA(IF(VLOOKUP($A261,'DESGLOSE PRESUPUESTO'!$A$4:$Q$503,12,FALSE)="X", "X", ""),"")</f>
        <v/>
      </c>
      <c r="M261" t="str">
        <f>_xlfn.IFNA(IF(VLOOKUP($A261,'DESGLOSE PRESUPUESTO'!$A$4:$Q$503,13,FALSE)="X", "X", ""),"")</f>
        <v/>
      </c>
      <c r="N261" t="str">
        <f>_xlfn.IFNA(IF(VLOOKUP($A261,'DESGLOSE PRESUPUESTO'!$A$4:$Q$503,14,FALSE)="X", "X", ""),"")</f>
        <v/>
      </c>
      <c r="O261" t="str">
        <f>_xlfn.IFNA(IF(VLOOKUP($A261,'DESGLOSE PRESUPUESTO'!$A$4:$Q$503,15,FALSE)="X", "X", ""),"")</f>
        <v/>
      </c>
      <c r="P261" t="str">
        <f>_xlfn.IFNA(IF(VLOOKUP($A261,'DESGLOSE PRESUPUESTO'!$A$4:$Q$503,16,FALSE)="X", "X", ""),"")</f>
        <v/>
      </c>
      <c r="Q261" t="str">
        <f>_xlfn.IFNA(IF(VLOOKUP($A261,'DESGLOSE PRESUPUESTO'!$A$4:$Q$503,17,FALSE)="X", "X", ""),"")</f>
        <v/>
      </c>
      <c r="R261">
        <f>SUMIF('DESGLOSE PRESUPUESTO'!$A$5:$A$503,$A$5:$A$264,'DESGLOSE PRESUPUESTO'!$S$5:$S$503)</f>
        <v>0</v>
      </c>
    </row>
    <row r="262" spans="1:18" x14ac:dyDescent="0.25">
      <c r="A262" s="3" t="s">
        <v>814</v>
      </c>
      <c r="B262" t="str">
        <f>_xlfn.IFNA(VLOOKUP($A262,'DESGLOSE PRESUPUESTO'!$A$4:B$503,2,FALSE),"")</f>
        <v/>
      </c>
      <c r="C262" t="str">
        <f>_xlfn.IFNA(VLOOKUP($A262,'DESGLOSE PRESUPUESTO'!$A$4:C$503,3,FALSE),"")</f>
        <v/>
      </c>
      <c r="D262" t="str">
        <f>_xlfn.IFNA(VLOOKUP($A262,'DESGLOSE PRESUPUESTO'!$A$4:D$503,4,FALSE),"")</f>
        <v/>
      </c>
      <c r="E262" t="str">
        <f>_xlfn.IFNA(VLOOKUP($A262,'DESGLOSE PRESUPUESTO'!$A$4:E$503,5,FALSE),"")</f>
        <v/>
      </c>
      <c r="F262" t="str">
        <f>_xlfn.IFNA(IF(VLOOKUP($A262,'DESGLOSE PRESUPUESTO'!$A$4:$Q$503,6,FALSE)="X", "X", ""),"")</f>
        <v/>
      </c>
      <c r="G262" t="str">
        <f>_xlfn.IFNA(IF(VLOOKUP($A262,'DESGLOSE PRESUPUESTO'!$A$4:$Q$503,7,FALSE)="X", "X", ""),"")</f>
        <v/>
      </c>
      <c r="H262" t="str">
        <f>_xlfn.IFNA(IF(VLOOKUP($A262,'DESGLOSE PRESUPUESTO'!$A$4:$Q$503,8,FALSE)="X", "X", ""),"")</f>
        <v/>
      </c>
      <c r="I262" t="str">
        <f>_xlfn.IFNA(IF(VLOOKUP($A262,'DESGLOSE PRESUPUESTO'!$A$4:$Q$503,9,FALSE)="X", "X", ""),"")</f>
        <v/>
      </c>
      <c r="J262" t="str">
        <f>_xlfn.IFNA(IF(VLOOKUP($A262,'DESGLOSE PRESUPUESTO'!$A$4:$Q$503,10,FALSE)="X", "X", ""),"")</f>
        <v/>
      </c>
      <c r="K262" t="str">
        <f>_xlfn.IFNA(IF(VLOOKUP($A262,'DESGLOSE PRESUPUESTO'!$A$4:$Q$503,11,FALSE)="X", "X", ""),"")</f>
        <v/>
      </c>
      <c r="L262" t="str">
        <f>_xlfn.IFNA(IF(VLOOKUP($A262,'DESGLOSE PRESUPUESTO'!$A$4:$Q$503,12,FALSE)="X", "X", ""),"")</f>
        <v/>
      </c>
      <c r="M262" t="str">
        <f>_xlfn.IFNA(IF(VLOOKUP($A262,'DESGLOSE PRESUPUESTO'!$A$4:$Q$503,13,FALSE)="X", "X", ""),"")</f>
        <v/>
      </c>
      <c r="N262" t="str">
        <f>_xlfn.IFNA(IF(VLOOKUP($A262,'DESGLOSE PRESUPUESTO'!$A$4:$Q$503,14,FALSE)="X", "X", ""),"")</f>
        <v/>
      </c>
      <c r="O262" t="str">
        <f>_xlfn.IFNA(IF(VLOOKUP($A262,'DESGLOSE PRESUPUESTO'!$A$4:$Q$503,15,FALSE)="X", "X", ""),"")</f>
        <v/>
      </c>
      <c r="P262" t="str">
        <f>_xlfn.IFNA(IF(VLOOKUP($A262,'DESGLOSE PRESUPUESTO'!$A$4:$Q$503,16,FALSE)="X", "X", ""),"")</f>
        <v/>
      </c>
      <c r="Q262" t="str">
        <f>_xlfn.IFNA(IF(VLOOKUP($A262,'DESGLOSE PRESUPUESTO'!$A$4:$Q$503,17,FALSE)="X", "X", ""),"")</f>
        <v/>
      </c>
      <c r="R262">
        <f>SUMIF('DESGLOSE PRESUPUESTO'!$A$5:$A$503,$A$5:$A$264,'DESGLOSE PRESUPUESTO'!$S$5:$S$503)</f>
        <v>0</v>
      </c>
    </row>
    <row r="263" spans="1:18" x14ac:dyDescent="0.25">
      <c r="A263" s="3" t="s">
        <v>815</v>
      </c>
      <c r="B263" t="str">
        <f>_xlfn.IFNA(VLOOKUP($A263,'DESGLOSE PRESUPUESTO'!$A$4:B$503,2,FALSE),"")</f>
        <v/>
      </c>
      <c r="C263" t="str">
        <f>_xlfn.IFNA(VLOOKUP($A263,'DESGLOSE PRESUPUESTO'!$A$4:C$503,3,FALSE),"")</f>
        <v/>
      </c>
      <c r="D263" t="str">
        <f>_xlfn.IFNA(VLOOKUP($A263,'DESGLOSE PRESUPUESTO'!$A$4:D$503,4,FALSE),"")</f>
        <v/>
      </c>
      <c r="E263" t="str">
        <f>_xlfn.IFNA(VLOOKUP($A263,'DESGLOSE PRESUPUESTO'!$A$4:E$503,5,FALSE),"")</f>
        <v/>
      </c>
      <c r="F263" t="str">
        <f>_xlfn.IFNA(IF(VLOOKUP($A263,'DESGLOSE PRESUPUESTO'!$A$4:$Q$503,6,FALSE)="X", "X", ""),"")</f>
        <v/>
      </c>
      <c r="G263" t="str">
        <f>_xlfn.IFNA(IF(VLOOKUP($A263,'DESGLOSE PRESUPUESTO'!$A$4:$Q$503,7,FALSE)="X", "X", ""),"")</f>
        <v/>
      </c>
      <c r="H263" t="str">
        <f>_xlfn.IFNA(IF(VLOOKUP($A263,'DESGLOSE PRESUPUESTO'!$A$4:$Q$503,8,FALSE)="X", "X", ""),"")</f>
        <v/>
      </c>
      <c r="I263" t="str">
        <f>_xlfn.IFNA(IF(VLOOKUP($A263,'DESGLOSE PRESUPUESTO'!$A$4:$Q$503,9,FALSE)="X", "X", ""),"")</f>
        <v/>
      </c>
      <c r="J263" t="str">
        <f>_xlfn.IFNA(IF(VLOOKUP($A263,'DESGLOSE PRESUPUESTO'!$A$4:$Q$503,10,FALSE)="X", "X", ""),"")</f>
        <v/>
      </c>
      <c r="K263" t="str">
        <f>_xlfn.IFNA(IF(VLOOKUP($A263,'DESGLOSE PRESUPUESTO'!$A$4:$Q$503,11,FALSE)="X", "X", ""),"")</f>
        <v/>
      </c>
      <c r="L263" t="str">
        <f>_xlfn.IFNA(IF(VLOOKUP($A263,'DESGLOSE PRESUPUESTO'!$A$4:$Q$503,12,FALSE)="X", "X", ""),"")</f>
        <v/>
      </c>
      <c r="M263" t="str">
        <f>_xlfn.IFNA(IF(VLOOKUP($A263,'DESGLOSE PRESUPUESTO'!$A$4:$Q$503,13,FALSE)="X", "X", ""),"")</f>
        <v/>
      </c>
      <c r="N263" t="str">
        <f>_xlfn.IFNA(IF(VLOOKUP($A263,'DESGLOSE PRESUPUESTO'!$A$4:$Q$503,14,FALSE)="X", "X", ""),"")</f>
        <v/>
      </c>
      <c r="O263" t="str">
        <f>_xlfn.IFNA(IF(VLOOKUP($A263,'DESGLOSE PRESUPUESTO'!$A$4:$Q$503,15,FALSE)="X", "X", ""),"")</f>
        <v/>
      </c>
      <c r="P263" t="str">
        <f>_xlfn.IFNA(IF(VLOOKUP($A263,'DESGLOSE PRESUPUESTO'!$A$4:$Q$503,16,FALSE)="X", "X", ""),"")</f>
        <v/>
      </c>
      <c r="Q263" t="str">
        <f>_xlfn.IFNA(IF(VLOOKUP($A263,'DESGLOSE PRESUPUESTO'!$A$4:$Q$503,17,FALSE)="X", "X", ""),"")</f>
        <v/>
      </c>
      <c r="R263">
        <f>SUMIF('DESGLOSE PRESUPUESTO'!$A$5:$A$503,$A$5:$A$264,'DESGLOSE PRESUPUESTO'!$S$5:$S$503)</f>
        <v>0</v>
      </c>
    </row>
    <row ht="15.75" r="264" spans="1:18" thickBot="1" x14ac:dyDescent="0.3">
      <c r="A264" s="4" t="s">
        <v>816</v>
      </c>
      <c r="B264" t="str">
        <f>_xlfn.IFNA(VLOOKUP($A264,'DESGLOSE PRESUPUESTO'!$A$4:B$503,2,FALSE),"")</f>
        <v/>
      </c>
      <c r="C264" t="str">
        <f>_xlfn.IFNA(VLOOKUP($A264,'DESGLOSE PRESUPUESTO'!$A$4:C$503,3,FALSE),"")</f>
        <v/>
      </c>
      <c r="D264" t="str">
        <f>_xlfn.IFNA(VLOOKUP($A264,'DESGLOSE PRESUPUESTO'!$A$4:D$503,4,FALSE),"")</f>
        <v/>
      </c>
      <c r="E264" t="str">
        <f>_xlfn.IFNA(VLOOKUP($A264,'DESGLOSE PRESUPUESTO'!$A$4:E$503,5,FALSE),"")</f>
        <v/>
      </c>
      <c r="F264" t="str">
        <f>_xlfn.IFNA(IF(VLOOKUP($A264,'DESGLOSE PRESUPUESTO'!$A$4:$Q$503,6,FALSE)="X", "X", ""),"")</f>
        <v/>
      </c>
      <c r="G264" t="str">
        <f>_xlfn.IFNA(IF(VLOOKUP($A264,'DESGLOSE PRESUPUESTO'!$A$4:$Q$503,7,FALSE)="X", "X", ""),"")</f>
        <v/>
      </c>
      <c r="H264" t="str">
        <f>_xlfn.IFNA(IF(VLOOKUP($A264,'DESGLOSE PRESUPUESTO'!$A$4:$Q$503,8,FALSE)="X", "X", ""),"")</f>
        <v/>
      </c>
      <c r="I264" t="str">
        <f>_xlfn.IFNA(IF(VLOOKUP($A264,'DESGLOSE PRESUPUESTO'!$A$4:$Q$503,9,FALSE)="X", "X", ""),"")</f>
        <v/>
      </c>
      <c r="J264" t="str">
        <f>_xlfn.IFNA(IF(VLOOKUP($A264,'DESGLOSE PRESUPUESTO'!$A$4:$Q$503,10,FALSE)="X", "X", ""),"")</f>
        <v/>
      </c>
      <c r="K264" t="str">
        <f>_xlfn.IFNA(IF(VLOOKUP($A264,'DESGLOSE PRESUPUESTO'!$A$4:$Q$503,11,FALSE)="X", "X", ""),"")</f>
        <v/>
      </c>
      <c r="L264" t="str">
        <f>_xlfn.IFNA(IF(VLOOKUP($A264,'DESGLOSE PRESUPUESTO'!$A$4:$Q$503,12,FALSE)="X", "X", ""),"")</f>
        <v/>
      </c>
      <c r="M264" t="str">
        <f>_xlfn.IFNA(IF(VLOOKUP($A264,'DESGLOSE PRESUPUESTO'!$A$4:$Q$503,13,FALSE)="X", "X", ""),"")</f>
        <v/>
      </c>
      <c r="N264" t="str">
        <f>_xlfn.IFNA(IF(VLOOKUP($A264,'DESGLOSE PRESUPUESTO'!$A$4:$Q$503,14,FALSE)="X", "X", ""),"")</f>
        <v/>
      </c>
      <c r="O264" t="str">
        <f>_xlfn.IFNA(IF(VLOOKUP($A264,'DESGLOSE PRESUPUESTO'!$A$4:$Q$503,15,FALSE)="X", "X", ""),"")</f>
        <v/>
      </c>
      <c r="P264" t="str">
        <f>_xlfn.IFNA(IF(VLOOKUP($A264,'DESGLOSE PRESUPUESTO'!$A$4:$Q$503,16,FALSE)="X", "X", ""),"")</f>
        <v/>
      </c>
      <c r="Q264" t="str">
        <f>_xlfn.IFNA(IF(VLOOKUP($A264,'DESGLOSE PRESUPUESTO'!$A$4:$Q$503,17,FALSE)="X", "X", ""),"")</f>
        <v/>
      </c>
      <c r="R264">
        <f>SUMIF('DESGLOSE PRESUPUESTO'!$A$5:$A$503,$A$5:$A$264,'DESGLOSE PRESUPUESTO'!$S$5:$S$503)</f>
        <v>0</v>
      </c>
    </row>
    <row ht="15.75" r="265" spans="1:18" thickBot="1" x14ac:dyDescent="0.3">
      <c r="H265" s="109" t="s">
        <v>447</v>
      </c>
      <c r="I265" s="109"/>
      <c r="J265" s="109"/>
      <c r="K265" s="109"/>
      <c r="L265" s="109"/>
      <c r="M265" s="109"/>
      <c r="N265" s="109"/>
      <c r="O265" s="109"/>
      <c r="P265" s="109"/>
      <c r="Q265" s="110"/>
      <c r="R265" s="11">
        <f>SUM(R5:R264)</f>
        <v>0</v>
      </c>
    </row>
    <row r="266" spans="1:18" x14ac:dyDescent="0.25"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5"/>
      <c r="Q266" s="5"/>
      <c r="R266" s="5"/>
    </row>
    <row r="267" spans="1:18" x14ac:dyDescent="0.25"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5"/>
      <c r="R267" s="5"/>
    </row>
    <row r="268" spans="1:18" x14ac:dyDescent="0.25"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5"/>
      <c r="Q268" s="5"/>
      <c r="R268" s="5"/>
    </row>
    <row r="269" spans="1:18" x14ac:dyDescent="0.25"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5"/>
      <c r="Q269" s="5"/>
      <c r="R269" s="5"/>
    </row>
    <row customFormat="1" r="270" s="6" spans="1:18" x14ac:dyDescent="0.25">
      <c r="A270"/>
      <c r="D270" s="12"/>
      <c r="E270" s="12"/>
      <c r="F270" s="12"/>
      <c r="G270" s="13"/>
      <c r="H270" s="13"/>
      <c r="I270" s="13"/>
      <c r="J270" s="13"/>
      <c r="K270" s="13"/>
      <c r="L270" s="13"/>
      <c r="M270" s="13"/>
      <c r="N270" s="12"/>
      <c r="O270" s="12"/>
      <c r="P270" s="5"/>
      <c r="Q270" s="5"/>
      <c r="R270" s="5"/>
    </row>
    <row r="271" spans="1:18" x14ac:dyDescent="0.25">
      <c r="D271" s="12"/>
      <c r="E271" s="12"/>
      <c r="F271" s="12"/>
      <c r="G271" s="14"/>
      <c r="H271" s="14"/>
      <c r="I271" s="14"/>
      <c r="J271" s="14"/>
      <c r="K271" s="14"/>
      <c r="L271" s="14"/>
      <c r="M271" s="14"/>
      <c r="N271" s="12"/>
      <c r="O271" s="12"/>
      <c r="P271" s="5"/>
      <c r="Q271" s="5"/>
      <c r="R271" s="5"/>
    </row>
    <row r="272" spans="1:18" x14ac:dyDescent="0.25">
      <c r="D272" s="12"/>
      <c r="E272" s="12"/>
      <c r="F272" s="12"/>
      <c r="P272" s="5"/>
      <c r="Q272" s="5"/>
      <c r="R272" s="5"/>
    </row>
    <row r="273" spans="4:18" x14ac:dyDescent="0.25">
      <c r="D273" s="12"/>
      <c r="E273" s="12"/>
      <c r="F273" s="12"/>
      <c r="P273" s="5"/>
      <c r="Q273" s="5"/>
      <c r="R273" s="5"/>
    </row>
    <row r="274" spans="4:18" x14ac:dyDescent="0.25">
      <c r="D274" s="12"/>
      <c r="E274" s="12"/>
      <c r="F274" s="12"/>
      <c r="P274" s="5"/>
      <c r="Q274" s="5"/>
      <c r="R274" s="5"/>
    </row>
    <row r="275" spans="4:18" x14ac:dyDescent="0.25">
      <c r="D275" s="12"/>
      <c r="E275" s="12"/>
      <c r="P275" s="5"/>
      <c r="Q275" s="5"/>
      <c r="R275" s="5"/>
    </row>
    <row r="276" spans="4:18" x14ac:dyDescent="0.25">
      <c r="D276" s="12"/>
      <c r="E276" s="12"/>
      <c r="P276" s="5"/>
      <c r="Q276" s="5"/>
      <c r="R276" s="5"/>
    </row>
    <row r="277" spans="4:18" x14ac:dyDescent="0.25">
      <c r="P277" s="5"/>
      <c r="Q277" s="5"/>
      <c r="R277" s="5"/>
    </row>
    <row r="278" spans="4:18" x14ac:dyDescent="0.25">
      <c r="P278" s="5"/>
      <c r="Q278" s="5"/>
      <c r="R278" s="5"/>
    </row>
    <row r="279" spans="4:18" x14ac:dyDescent="0.25">
      <c r="P279" s="5"/>
      <c r="Q279" s="5"/>
      <c r="R279" s="5"/>
    </row>
    <row r="280" spans="4:18" x14ac:dyDescent="0.25">
      <c r="P280" s="5"/>
      <c r="Q280" s="5"/>
      <c r="R280" s="5"/>
    </row>
    <row r="281" spans="4:18" x14ac:dyDescent="0.25">
      <c r="P281" s="5"/>
      <c r="Q281" s="5"/>
      <c r="R281" s="5"/>
    </row>
    <row r="282" spans="4:18" x14ac:dyDescent="0.25">
      <c r="D282" s="15"/>
      <c r="P282" s="5"/>
      <c r="Q282" s="5"/>
      <c r="R282" s="5"/>
    </row>
    <row r="283" spans="4:18" x14ac:dyDescent="0.25">
      <c r="D283" s="15"/>
      <c r="P283" s="5"/>
      <c r="Q283" s="5"/>
      <c r="R283" s="5"/>
    </row>
    <row r="284" spans="4:18" x14ac:dyDescent="0.25">
      <c r="D284" s="15"/>
      <c r="P284" s="5"/>
      <c r="Q284" s="5"/>
      <c r="R284" s="5"/>
    </row>
    <row r="285" spans="4:18" x14ac:dyDescent="0.25">
      <c r="D285" s="15"/>
      <c r="P285" s="5"/>
      <c r="Q285" s="5"/>
      <c r="R285" s="5"/>
    </row>
    <row r="286" spans="4:18" x14ac:dyDescent="0.25">
      <c r="P286" s="5"/>
      <c r="Q286" s="5"/>
      <c r="R286" s="5"/>
    </row>
    <row r="287" spans="4:18" x14ac:dyDescent="0.25">
      <c r="P287" s="5"/>
      <c r="Q287" s="5"/>
      <c r="R287" s="5"/>
    </row>
    <row r="288" spans="4:18" x14ac:dyDescent="0.25">
      <c r="P288" s="5"/>
      <c r="Q288" s="5"/>
      <c r="R288" s="5"/>
    </row>
    <row r="289" spans="16:18" x14ac:dyDescent="0.25">
      <c r="P289" s="5"/>
      <c r="Q289" s="5"/>
      <c r="R289" s="5"/>
    </row>
    <row r="290" spans="16:18" x14ac:dyDescent="0.25">
      <c r="P290" s="5"/>
      <c r="Q290" s="5"/>
      <c r="R290" s="5"/>
    </row>
    <row r="291" spans="16:18" x14ac:dyDescent="0.25">
      <c r="P291" s="5"/>
      <c r="Q291" s="5"/>
      <c r="R291" s="5"/>
    </row>
    <row r="292" spans="16:18" x14ac:dyDescent="0.25">
      <c r="P292" s="5"/>
      <c r="Q292" s="5"/>
      <c r="R292" s="5"/>
    </row>
    <row r="293" spans="16:18" x14ac:dyDescent="0.25">
      <c r="P293" s="5"/>
      <c r="Q293" s="5"/>
      <c r="R293" s="5"/>
    </row>
    <row r="294" spans="16:18" x14ac:dyDescent="0.25">
      <c r="P294" s="5"/>
      <c r="Q294" s="5"/>
      <c r="R294" s="5"/>
    </row>
    <row r="295" spans="16:18" x14ac:dyDescent="0.25">
      <c r="P295" s="5"/>
      <c r="Q295" s="5"/>
      <c r="R295" s="5"/>
    </row>
    <row r="296" spans="16:18" x14ac:dyDescent="0.25">
      <c r="P296" s="5"/>
      <c r="Q296" s="5"/>
      <c r="R296" s="5"/>
    </row>
    <row r="297" spans="16:18" x14ac:dyDescent="0.25">
      <c r="P297" s="5"/>
      <c r="Q297" s="5"/>
      <c r="R297" s="5"/>
    </row>
    <row r="298" spans="16:18" x14ac:dyDescent="0.25">
      <c r="P298" s="5"/>
      <c r="Q298" s="5"/>
      <c r="R298" s="5"/>
    </row>
    <row r="299" spans="16:18" x14ac:dyDescent="0.25">
      <c r="P299" s="5"/>
      <c r="Q299" s="5"/>
      <c r="R299" s="5"/>
    </row>
    <row r="300" spans="16:18" x14ac:dyDescent="0.25">
      <c r="P300" s="5"/>
      <c r="Q300" s="5"/>
      <c r="R300" s="5"/>
    </row>
    <row r="301" spans="16:18" x14ac:dyDescent="0.25">
      <c r="P301" s="5"/>
      <c r="Q301" s="5"/>
      <c r="R301" s="5"/>
    </row>
    <row r="302" spans="16:18" x14ac:dyDescent="0.25">
      <c r="P302" s="5"/>
      <c r="Q302" s="5"/>
      <c r="R302" s="5"/>
    </row>
    <row r="303" spans="16:18" x14ac:dyDescent="0.25">
      <c r="P303" s="5"/>
      <c r="Q303" s="5"/>
      <c r="R303" s="5"/>
    </row>
    <row r="304" spans="16:18" x14ac:dyDescent="0.25">
      <c r="P304" s="5"/>
      <c r="Q304" s="5"/>
      <c r="R304" s="5"/>
    </row>
    <row r="305" spans="4:18" x14ac:dyDescent="0.25">
      <c r="P305" s="5"/>
      <c r="Q305" s="5"/>
      <c r="R305" s="5"/>
    </row>
    <row r="306" spans="4:18" x14ac:dyDescent="0.25">
      <c r="P306" s="5"/>
      <c r="Q306" s="5"/>
      <c r="R306" s="5"/>
    </row>
    <row r="307" spans="4:18" x14ac:dyDescent="0.25">
      <c r="P307" s="5"/>
      <c r="Q307" s="5"/>
      <c r="R307" s="5"/>
    </row>
    <row r="308" spans="4:18" x14ac:dyDescent="0.25">
      <c r="P308" s="5"/>
      <c r="Q308" s="5"/>
      <c r="R308" s="5"/>
    </row>
    <row r="309" spans="4:18" x14ac:dyDescent="0.25">
      <c r="P309" s="5"/>
      <c r="Q309" s="5"/>
      <c r="R309" s="5"/>
    </row>
    <row r="310" spans="4:18" x14ac:dyDescent="0.25">
      <c r="P310" s="5"/>
      <c r="Q310" s="5"/>
      <c r="R310" s="5"/>
    </row>
    <row r="311" spans="4:18" x14ac:dyDescent="0.25">
      <c r="P311" s="5"/>
      <c r="Q311" s="5"/>
      <c r="R311" s="5"/>
    </row>
    <row r="312" spans="4:18" x14ac:dyDescent="0.25">
      <c r="P312" s="5"/>
      <c r="Q312" s="5"/>
      <c r="R312" s="5"/>
    </row>
    <row r="313" spans="4:18" x14ac:dyDescent="0.25">
      <c r="P313" s="5"/>
      <c r="Q313" s="5"/>
      <c r="R313" s="5"/>
    </row>
    <row r="314" spans="4:18" x14ac:dyDescent="0.25">
      <c r="P314" s="5"/>
      <c r="Q314" s="5"/>
      <c r="R314" s="5"/>
    </row>
    <row r="315" spans="4:18" x14ac:dyDescent="0.25"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</row>
    <row r="316" spans="4:18" x14ac:dyDescent="0.25"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</row>
    <row r="317" spans="4:18" x14ac:dyDescent="0.25"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</row>
    <row r="318" spans="4:18" x14ac:dyDescent="0.25"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</row>
    <row r="319" spans="4:18" x14ac:dyDescent="0.25"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</row>
    <row r="320" spans="4:18" x14ac:dyDescent="0.25"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</row>
    <row r="321" spans="4:18" x14ac:dyDescent="0.25"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</row>
    <row r="322" spans="4:18" x14ac:dyDescent="0.25"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</row>
    <row r="323" spans="4:18" x14ac:dyDescent="0.25"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</row>
    <row r="324" spans="4:18" x14ac:dyDescent="0.25"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</row>
    <row r="325" spans="4:18" x14ac:dyDescent="0.25"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</row>
    <row r="326" spans="4:18" x14ac:dyDescent="0.25"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</row>
    <row r="327" spans="4:18" x14ac:dyDescent="0.25"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</row>
    <row r="328" spans="4:18" x14ac:dyDescent="0.25"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4:18" x14ac:dyDescent="0.25"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4:18" x14ac:dyDescent="0.25"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4:18" x14ac:dyDescent="0.25"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4:18" x14ac:dyDescent="0.25"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4:18" x14ac:dyDescent="0.25"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4:18" x14ac:dyDescent="0.25"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4:18" x14ac:dyDescent="0.25"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4:18" x14ac:dyDescent="0.25"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4:18" x14ac:dyDescent="0.25"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4:18" x14ac:dyDescent="0.25"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4:18" x14ac:dyDescent="0.25"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4:18" x14ac:dyDescent="0.25"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4:18" x14ac:dyDescent="0.25"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4:18" x14ac:dyDescent="0.25"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4:18" x14ac:dyDescent="0.25"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4:18" x14ac:dyDescent="0.25"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4:18" x14ac:dyDescent="0.25"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4:18" x14ac:dyDescent="0.25"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customHeight="1" ht="15" r="347" spans="4:18" x14ac:dyDescent="0.25"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4:18" x14ac:dyDescent="0.25"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4:18" x14ac:dyDescent="0.25"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4:18" x14ac:dyDescent="0.25"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4:18" x14ac:dyDescent="0.25"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4:18" x14ac:dyDescent="0.25"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2:18" x14ac:dyDescent="0.25"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2:18" x14ac:dyDescent="0.25"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2:18" x14ac:dyDescent="0.25"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2:18" x14ac:dyDescent="0.25"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2:18" x14ac:dyDescent="0.25"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2:18" x14ac:dyDescent="0.25"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2:18" x14ac:dyDescent="0.25"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2:18" x14ac:dyDescent="0.25"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2:18" x14ac:dyDescent="0.25"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2:18" x14ac:dyDescent="0.25"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2:18" x14ac:dyDescent="0.25"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2:18" x14ac:dyDescent="0.25"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2:18" x14ac:dyDescent="0.25"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2:18" x14ac:dyDescent="0.25"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2:18" x14ac:dyDescent="0.25"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2:18" x14ac:dyDescent="0.25"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2:18" x14ac:dyDescent="0.25"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2:18" x14ac:dyDescent="0.25"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2:18" x14ac:dyDescent="0.25"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2:18" x14ac:dyDescent="0.25"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2:18" x14ac:dyDescent="0.25"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2:18" x14ac:dyDescent="0.25"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</row>
    <row r="375" spans="2:18" x14ac:dyDescent="0.25"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</row>
    <row r="376" spans="2:18" x14ac:dyDescent="0.25">
      <c r="B376" s="1"/>
    </row>
    <row r="377" spans="2:18" x14ac:dyDescent="0.25">
      <c r="B377" s="1"/>
    </row>
    <row r="378" spans="2:18" x14ac:dyDescent="0.25">
      <c r="B378" s="1"/>
    </row>
    <row r="379" spans="2:18" x14ac:dyDescent="0.25">
      <c r="B379" s="1"/>
    </row>
    <row r="380" spans="2:18" x14ac:dyDescent="0.25">
      <c r="B380" s="1"/>
    </row>
    <row r="381" spans="2:18" x14ac:dyDescent="0.25">
      <c r="B381" s="1"/>
    </row>
  </sheetData>
  <sheetProtection algorithmName="SHA-512" hashValue="4ItpSZaQxYGPUnzMV2NpkRqRogEkYJqvGMTEc/8qbGgBpv5/4WrnyMknPSsjX+DcIIKMdvd2tdbnlsvVz+DfXw==" objects="1" saltValue="Cj8xRu1BW4RFDlt8SmNuuQ==" scenarios="1" sheet="1" spinCount="100000"/>
  <mergeCells count="10">
    <mergeCell ref="A3:A4"/>
    <mergeCell ref="A2:R2"/>
    <mergeCell ref="H265:Q265"/>
    <mergeCell ref="O3:Q3"/>
    <mergeCell ref="R3:R4"/>
    <mergeCell ref="F3:N3"/>
    <mergeCell ref="B3:B4"/>
    <mergeCell ref="C3:C4"/>
    <mergeCell ref="D3:D4"/>
    <mergeCell ref="E3:E4"/>
  </mergeCells>
  <conditionalFormatting sqref="W10">
    <cfRule dxfId="1" priority="1" type="expression">
      <formula>$W$5=$W$8</formula>
    </cfRule>
    <cfRule dxfId="0" priority="2" type="expression">
      <formula>$W$5&lt;&gt;$W$8</formula>
    </cfRule>
  </conditionalFormatting>
  <dataValidations count="4">
    <dataValidation allowBlank="1" showErrorMessage="1" showInputMessage="1" sqref="C265" type="list" xr:uid="{0EAB3BF7-3033-43CC-8758-3EEFE245DC74}">
      <formula1>INDIRECT(B265)</formula1>
    </dataValidation>
    <dataValidation allowBlank="1" showErrorMessage="1" showInputMessage="1" sqref="D265:E265" type="list" xr:uid="{B067C5BF-7A2C-4B1C-8DED-6F7BD5C14AB1}">
      <formula1>INDIRECT(#REF!)</formula1>
    </dataValidation>
    <dataValidation allowBlank="1" showErrorMessage="1" showInputMessage="1" sqref="B265" type="list" xr:uid="{BF143801-4B57-43BE-91D1-3B114BA459F3}">
      <formula1>Acción</formula1>
    </dataValidation>
    <dataValidation allowBlank="1" error="DEBE INTRODUCIR CIFRAS SUPERIORES A 0 €" operator="greaterThan" prompt="Introducir cifras sin el punto del millar y 2 decimales máximo, utilizando la coma del teclado numérico" showErrorMessage="1" showInputMessage="1" sqref="R5:R264" type="decimal" xr:uid="{CA6DC588-8796-4587-A827-A64F5312B083}">
      <formula1>0</formula1>
    </dataValidation>
  </dataValidations>
  <pageMargins bottom="0.75" footer="0.3" header="0.3" left="0.7" right="0.7" top="0.75"/>
  <pageSetup orientation="portrait" paperSize="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Hojas de cálculo</vt:lpstr>
      </vt:variant>
      <vt:variant>
        <vt:i4>5</vt:i4>
      </vt:variant>
      <vt:variant>
        <vt:lpstr>Rangos con nombre</vt:lpstr>
      </vt:variant>
      <vt:variant>
        <vt:i4>207</vt:i4>
      </vt:variant>
    </vt:vector>
  </HeadingPairs>
  <TitlesOfParts>
    <vt:vector baseType="lpstr" size="212">
      <vt:lpstr>ACCIONES</vt:lpstr>
      <vt:lpstr>LISTADOS PAÍSES</vt:lpstr>
      <vt:lpstr>INSTRUCCIONES CUMPLIMENTACIÓN</vt:lpstr>
      <vt:lpstr>DESGLOSE PRESUPUESTO</vt:lpstr>
      <vt:lpstr>PRESUPUESTO </vt:lpstr>
      <vt:lpstr>Acción</vt:lpstr>
      <vt:lpstr>AFGANISTÁN</vt:lpstr>
      <vt:lpstr>ALBANIA</vt:lpstr>
      <vt:lpstr>ANDORRA</vt:lpstr>
      <vt:lpstr>ANGOLA</vt:lpstr>
      <vt:lpstr>ANTIGUA_BARBUDA</vt:lpstr>
      <vt:lpstr>ANTILLAS_HOLANDESAS</vt:lpstr>
      <vt:lpstr>ARABIA_SAUDÍ</vt:lpstr>
      <vt:lpstr>ARGELIA</vt:lpstr>
      <vt:lpstr>ARGENTINA</vt:lpstr>
      <vt:lpstr>ARMENIA</vt:lpstr>
      <vt:lpstr>ARUBA</vt:lpstr>
      <vt:lpstr>ASCENSIÓN</vt:lpstr>
      <vt:lpstr>AUSTRALIA</vt:lpstr>
      <vt:lpstr>AZERBAIYÁN</vt:lpstr>
      <vt:lpstr>BAHAMAS</vt:lpstr>
      <vt:lpstr>BAHREIN</vt:lpstr>
      <vt:lpstr>BANGLADESH</vt:lpstr>
      <vt:lpstr>BARBADOS</vt:lpstr>
      <vt:lpstr>BELIZE</vt:lpstr>
      <vt:lpstr>BENÍN</vt:lpstr>
      <vt:lpstr>BERMUDAS</vt:lpstr>
      <vt:lpstr>BHUTÁN</vt:lpstr>
      <vt:lpstr>BIELORRUSIA</vt:lpstr>
      <vt:lpstr>BOLIVIA</vt:lpstr>
      <vt:lpstr>BOSNIA</vt:lpstr>
      <vt:lpstr>BOTSWANA</vt:lpstr>
      <vt:lpstr>BRASIL</vt:lpstr>
      <vt:lpstr>BRUNEI</vt:lpstr>
      <vt:lpstr>BURKINA_FASO</vt:lpstr>
      <vt:lpstr>BURUNDI</vt:lpstr>
      <vt:lpstr>CABO_VERDE</vt:lpstr>
      <vt:lpstr>CAIMÁN_ISLAS</vt:lpstr>
      <vt:lpstr>CAMBOYA</vt:lpstr>
      <vt:lpstr>CAMERÚN</vt:lpstr>
      <vt:lpstr>CAMPAÑAS_DE_INFORMACIÓN</vt:lpstr>
      <vt:lpstr>CANADÁ</vt:lpstr>
      <vt:lpstr>CENTROAFRICANA_REPÚBLICA</vt:lpstr>
      <vt:lpstr>COLOMBIA</vt:lpstr>
      <vt:lpstr>CONGO_BRAZZAVILLE</vt:lpstr>
      <vt:lpstr>COOK_ISLAS</vt:lpstr>
      <vt:lpstr>COREA_DEL_NORTE</vt:lpstr>
      <vt:lpstr>corea_del_sur</vt:lpstr>
      <vt:lpstr>costa_de_marfil</vt:lpstr>
      <vt:lpstr>costa_rica</vt:lpstr>
      <vt:lpstr>CUBA</vt:lpstr>
      <vt:lpstr>CHINA</vt:lpstr>
      <vt:lpstr>DIEGO_GARCÍA</vt:lpstr>
      <vt:lpstr>DOMINICA</vt:lpstr>
      <vt:lpstr>DOMINICANA_REPÚBLICA</vt:lpstr>
      <vt:lpstr>ECUADOR</vt:lpstr>
      <vt:lpstr>EGIPTO</vt:lpstr>
      <vt:lpstr>EL_SALVADOR</vt:lpstr>
      <vt:lpstr>EMIRATOS_ÁRABES_UNIDOS</vt:lpstr>
      <vt:lpstr>ERITREA</vt:lpstr>
      <vt:lpstr>ESTADOS_UNIDOS</vt:lpstr>
      <vt:lpstr>ESTUDIOS_DE_NUEVO_MERCADO</vt:lpstr>
      <vt:lpstr>ETIOPÍA</vt:lpstr>
      <vt:lpstr>EVALUACIÓN_RESULTADOS</vt:lpstr>
      <vt:lpstr>FEROE_ISLAS</vt:lpstr>
      <vt:lpstr>FIDJI</vt:lpstr>
      <vt:lpstr>FILIPINAS</vt:lpstr>
      <vt:lpstr>GABÓN</vt:lpstr>
      <vt:lpstr>GAMBIA</vt:lpstr>
      <vt:lpstr>GASTOS_ADMINISTRATIVOS</vt:lpstr>
      <vt:lpstr>GASTOS_DE_PERSONAL</vt:lpstr>
      <vt:lpstr>GEORGIA</vt:lpstr>
      <vt:lpstr>GHANA</vt:lpstr>
      <vt:lpstr>GRANADA</vt:lpstr>
      <vt:lpstr>GROENLANDIA</vt:lpstr>
      <vt:lpstr>GUADALUPE</vt:lpstr>
      <vt:lpstr>GUAM</vt:lpstr>
      <vt:lpstr>GUATEMALA</vt:lpstr>
      <vt:lpstr>GUAYANA_FRANCESA</vt:lpstr>
      <vt:lpstr>GUINEA_ECUATORIAL</vt:lpstr>
      <vt:lpstr>GUINEA_REPÚBLICA</vt:lpstr>
      <vt:lpstr>GUYANA</vt:lpstr>
      <vt:lpstr>HAITÍ</vt:lpstr>
      <vt:lpstr>HONDURAS</vt:lpstr>
      <vt:lpstr>INDIA</vt:lpstr>
      <vt:lpstr>INDONESIA</vt:lpstr>
      <vt:lpstr>IRÁN</vt:lpstr>
      <vt:lpstr>IRAQ</vt:lpstr>
      <vt:lpstr>ISLANDIA</vt:lpstr>
      <vt:lpstr>ISRAEL</vt:lpstr>
      <vt:lpstr>JAMAICA</vt:lpstr>
      <vt:lpstr>JAPÓN</vt:lpstr>
      <vt:lpstr>JORDANIA</vt:lpstr>
      <vt:lpstr>KAZAJSTÁN</vt:lpstr>
      <vt:lpstr>KENIA</vt:lpstr>
      <vt:lpstr>KIRGUIZISTÁN</vt:lpstr>
      <vt:lpstr>KIRIBATI</vt:lpstr>
      <vt:lpstr>KUWAIT</vt:lpstr>
      <vt:lpstr>LAOS</vt:lpstr>
      <vt:lpstr>LESOTHO</vt:lpstr>
      <vt:lpstr>LÍBANO</vt:lpstr>
      <vt:lpstr>LIBERIA</vt:lpstr>
      <vt:lpstr>LIBIA</vt:lpstr>
      <vt:lpstr>LIECHTENSTEIN</vt:lpstr>
      <vt:lpstr>MACAO</vt:lpstr>
      <vt:lpstr>MACEDONIA</vt:lpstr>
      <vt:lpstr>MADAGASCAR</vt:lpstr>
      <vt:lpstr>MALASIA</vt:lpstr>
      <vt:lpstr>MALAWI</vt:lpstr>
      <vt:lpstr>MALDIVAS</vt:lpstr>
      <vt:lpstr>MALI</vt:lpstr>
      <vt:lpstr>MALVINAS</vt:lpstr>
      <vt:lpstr>MARIANAS</vt:lpstr>
      <vt:lpstr>MARRUECOS</vt:lpstr>
      <vt:lpstr>MARSHALL_ISLAS</vt:lpstr>
      <vt:lpstr>MARTINICA</vt:lpstr>
      <vt:lpstr>MAURICIO</vt:lpstr>
      <vt:lpstr>MAURITANIA</vt:lpstr>
      <vt:lpstr>MAYOTTE</vt:lpstr>
      <vt:lpstr>MÉXICO</vt:lpstr>
      <vt:lpstr>MICRONESIA</vt:lpstr>
      <vt:lpstr>MIDWAY</vt:lpstr>
      <vt:lpstr>MOLDAVIA</vt:lpstr>
      <vt:lpstr>MÓNACO</vt:lpstr>
      <vt:lpstr>MONGOLIA</vt:lpstr>
      <vt:lpstr>MONTSERRAT</vt:lpstr>
      <vt:lpstr>MOZAMBIQUE</vt:lpstr>
      <vt:lpstr>MYANMAR</vt:lpstr>
      <vt:lpstr>NAMIBIA</vt:lpstr>
      <vt:lpstr>NAURU</vt:lpstr>
      <vt:lpstr>NEPAL</vt:lpstr>
      <vt:lpstr>NICARAGUA</vt:lpstr>
      <vt:lpstr>NÍGER</vt:lpstr>
      <vt:lpstr>NIGERIA</vt:lpstr>
      <vt:lpstr>NIUE</vt:lpstr>
      <vt:lpstr>NORUEGA</vt:lpstr>
      <vt:lpstr>NUEVA_CALEDONIA</vt:lpstr>
      <vt:lpstr>NUEVA_ZELANDA</vt:lpstr>
      <vt:lpstr>OMÁN</vt:lpstr>
      <vt:lpstr>PAÍSES</vt:lpstr>
      <vt:lpstr>PAKISTÁN</vt:lpstr>
      <vt:lpstr>PALAU</vt:lpstr>
      <vt:lpstr>PANAMÁ</vt:lpstr>
      <vt:lpstr>PAPÚA_NUVA_GUINEA</vt:lpstr>
      <vt:lpstr>PARAGUAY</vt:lpstr>
      <vt:lpstr>PARTICIPACIÓN_MANIFESTACIONES_FERIAS_EXPOSICIONES</vt:lpstr>
      <vt:lpstr>PERÚ</vt:lpstr>
      <vt:lpstr>POLINESIA_FRANCESA</vt:lpstr>
      <vt:lpstr>PREPARACIÓN_DE_EXPEDIENTES_TÉCNICOS</vt:lpstr>
      <vt:lpstr>PRUEBAS_ENOLÓGICAS</vt:lpstr>
      <vt:lpstr>PUERTO_RICO</vt:lpstr>
      <vt:lpstr>QATAR</vt:lpstr>
      <vt:lpstr>REINO_UNIDO</vt:lpstr>
      <vt:lpstr>RELACIONES_PUBLICAS_PROMOCION_PUBLICIDAD</vt:lpstr>
      <vt:lpstr>REUNIÓN</vt:lpstr>
      <vt:lpstr>RUANDA</vt:lpstr>
      <vt:lpstr>RUSIA</vt:lpstr>
      <vt:lpstr>SAHARA</vt:lpstr>
      <vt:lpstr>SALOMÓN</vt:lpstr>
      <vt:lpstr>SAMOA_AMERICANA</vt:lpstr>
      <vt:lpstr>SAMOA_OCCIDENTAL</vt:lpstr>
      <vt:lpstr>SAN_CRISTÓBAL_NEVIS</vt:lpstr>
      <vt:lpstr>SAN_MARINO</vt:lpstr>
      <vt:lpstr>SAN_PEDRO_Y_MIQUELÓN</vt:lpstr>
      <vt:lpstr>SAN_VICENTE_Y_GRANADINAS</vt:lpstr>
      <vt:lpstr>SANTA_ELENA</vt:lpstr>
      <vt:lpstr>SANTA_LUCÍA</vt:lpstr>
      <vt:lpstr>SANTO_TOMÉ_Y_PRÍNCIPE</vt:lpstr>
      <vt:lpstr>SENEGAL</vt:lpstr>
      <vt:lpstr>SERBIA</vt:lpstr>
      <vt:lpstr>SEUCHELLES_ISLAS</vt:lpstr>
      <vt:lpstr>SIERRA_LEONA</vt:lpstr>
      <vt:lpstr>SINGAPUR</vt:lpstr>
      <vt:lpstr>SIRIA</vt:lpstr>
      <vt:lpstr>SOMALIA</vt:lpstr>
      <vt:lpstr>SRI_LANKA</vt:lpstr>
      <vt:lpstr>SUDÁFRICA</vt:lpstr>
      <vt:lpstr>SUDÁN</vt:lpstr>
      <vt:lpstr>SUIZA</vt:lpstr>
      <vt:lpstr>SURINAM</vt:lpstr>
      <vt:lpstr>SZAZILANDIA</vt:lpstr>
      <vt:lpstr>TADZHIKISTÁN</vt:lpstr>
      <vt:lpstr>TAILANDIA</vt:lpstr>
      <vt:lpstr>TAIWAN</vt:lpstr>
      <vt:lpstr>TANZANIA</vt:lpstr>
      <vt:lpstr>TERRITORIOS_EXT_AUSTRALIA</vt:lpstr>
      <vt:lpstr>TOGO</vt:lpstr>
      <vt:lpstr>TOKELAV</vt:lpstr>
      <vt:lpstr>TONGA</vt:lpstr>
      <vt:lpstr>TRINIDAD_Y_TOBAGO</vt:lpstr>
      <vt:lpstr>TÚNEZ</vt:lpstr>
      <vt:lpstr>TURKMENISTÁN</vt:lpstr>
      <vt:lpstr>TURKS_Y_CAICOS</vt:lpstr>
      <vt:lpstr>TURQUÍA</vt:lpstr>
      <vt:lpstr>TUVALU</vt:lpstr>
      <vt:lpstr>UCRANIA</vt:lpstr>
      <vt:lpstr>UGANDA</vt:lpstr>
      <vt:lpstr>URUGUAY</vt:lpstr>
      <vt:lpstr>UZBEKISTÁN</vt:lpstr>
      <vt:lpstr>VANUATU</vt:lpstr>
      <vt:lpstr>VATICANO</vt:lpstr>
      <vt:lpstr>VENEZUELA</vt:lpstr>
      <vt:lpstr>VIETNAM</vt:lpstr>
      <vt:lpstr>VÍRGENES_AMERICANAS_ISLAS</vt:lpstr>
      <vt:lpstr>VÍRGENES_BRITÁNICAS_ISLAS</vt:lpstr>
      <vt:lpstr>WAKE_WALLIS_Y_FUTUNA</vt:lpstr>
      <vt:lpstr>YEMEN</vt:lpstr>
      <vt:lpstr>YIBUTI</vt:lpstr>
      <vt:lpstr>YUGOSLAVIA</vt:lpstr>
      <vt:lpstr>ZAIRE_REP_DEM_DEL_CONGO</vt:lpstr>
      <vt:lpstr>ZAMBIA</vt:lpstr>
      <vt:lpstr>ZIMBAWUE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2023-01-10T08:17:21Z</dcterms:created>
  <dcterms:modified xsi:type="dcterms:W3CDTF">2026-10-07T08:31:35Z</dcterms:modified>
</cp:coreProperties>
</file>